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13_ncr:1_{DB351AAA-B543-4379-A972-56D1A271F684}" xr6:coauthVersionLast="47" xr6:coauthVersionMax="47" xr10:uidLastSave="{00000000-0000-0000-0000-000000000000}"/>
  <bookViews>
    <workbookView xWindow="28680" yWindow="-120" windowWidth="29040" windowHeight="15720" xr2:uid="{00000000-000D-0000-FFFF-FFFF00000000}"/>
  </bookViews>
  <sheets>
    <sheet name="AI 記入方法 " sheetId="11" r:id="rId1"/>
    <sheet name="CI 記入方法 " sheetId="7" r:id="rId2"/>
  </sheets>
  <definedNames>
    <definedName name="_xlnm.Print_Area" localSheetId="0">'AI 記入方法 '!$A$1:$E$544</definedName>
    <definedName name="_xlnm.Print_Area" localSheetId="1">'CI 記入方法 '!$A$1:$E$414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0" i="7" l="1"/>
  <c r="C59" i="7"/>
  <c r="B58" i="7"/>
  <c r="C56" i="7"/>
  <c r="C55" i="7"/>
  <c r="C54" i="7"/>
  <c r="C53" i="7"/>
  <c r="C52" i="7"/>
  <c r="C51" i="7"/>
  <c r="B50" i="7"/>
  <c r="C48" i="7"/>
  <c r="C47" i="7"/>
  <c r="C46" i="7"/>
  <c r="C45" i="7"/>
  <c r="B44" i="7"/>
  <c r="B43" i="7"/>
  <c r="B41" i="7"/>
  <c r="C64" i="11" l="1"/>
  <c r="B66" i="11"/>
  <c r="C67" i="11"/>
  <c r="C68" i="11"/>
  <c r="C63" i="11"/>
  <c r="C62" i="11"/>
  <c r="C61" i="11"/>
  <c r="C60" i="11"/>
  <c r="B59" i="11"/>
  <c r="C57" i="11"/>
  <c r="C56" i="11"/>
  <c r="C55" i="11"/>
  <c r="C54" i="11"/>
  <c r="C53" i="11"/>
  <c r="B52" i="11"/>
  <c r="C50" i="11"/>
  <c r="C49" i="11"/>
  <c r="C48" i="11"/>
  <c r="C47" i="11"/>
  <c r="C46" i="11"/>
  <c r="B45" i="11"/>
  <c r="B44" i="11"/>
  <c r="B42" i="11"/>
</calcChain>
</file>

<file path=xl/sharedStrings.xml><?xml version="1.0" encoding="utf-8"?>
<sst xmlns="http://schemas.openxmlformats.org/spreadsheetml/2006/main" count="250" uniqueCount="159">
  <si>
    <t>URL:</t>
    <phoneticPr fontId="1"/>
  </si>
  <si>
    <t>この記入マニュアルは、chemSHERPAを使用して含有化学物質調査の提出書類を作成する際に</t>
    <rPh sb="2" eb="4">
      <t>キニュウ</t>
    </rPh>
    <rPh sb="22" eb="24">
      <t>シヨウ</t>
    </rPh>
    <rPh sb="44" eb="45">
      <t>サイ</t>
    </rPh>
    <phoneticPr fontId="1"/>
  </si>
  <si>
    <t>購入品分類</t>
    <rPh sb="0" eb="2">
      <t>コウニュウ</t>
    </rPh>
    <rPh sb="2" eb="3">
      <t>ヒン</t>
    </rPh>
    <rPh sb="3" eb="5">
      <t>ブンルイ</t>
    </rPh>
    <phoneticPr fontId="1"/>
  </si>
  <si>
    <t>部品・包装材</t>
    <rPh sb="0" eb="2">
      <t>ブヒン</t>
    </rPh>
    <rPh sb="3" eb="5">
      <t>ホウソウ</t>
    </rPh>
    <rPh sb="5" eb="6">
      <t>ザイ</t>
    </rPh>
    <phoneticPr fontId="1"/>
  </si>
  <si>
    <t>化学品</t>
    <rPh sb="0" eb="3">
      <t>カガクヒン</t>
    </rPh>
    <phoneticPr fontId="1"/>
  </si>
  <si>
    <t>フォーマット</t>
    <phoneticPr fontId="1"/>
  </si>
  <si>
    <t xml:space="preserve">(Note) </t>
    <phoneticPr fontId="1"/>
  </si>
  <si>
    <t>なお、原則として日本語、または、英語で記入してください。</t>
    <rPh sb="3" eb="5">
      <t>ゲンソク</t>
    </rPh>
    <rPh sb="8" eb="11">
      <t>ニホンゴ</t>
    </rPh>
    <rPh sb="16" eb="18">
      <t>エイゴ</t>
    </rPh>
    <rPh sb="19" eb="21">
      <t>キニュウ</t>
    </rPh>
    <phoneticPr fontId="1"/>
  </si>
  <si>
    <t>日本語(Japanese)</t>
    <phoneticPr fontId="1"/>
  </si>
  <si>
    <t>Language</t>
    <phoneticPr fontId="1"/>
  </si>
  <si>
    <t>＜本マニュアルの目的＞</t>
    <rPh sb="1" eb="2">
      <t>ホン</t>
    </rPh>
    <rPh sb="8" eb="10">
      <t>モクテキ</t>
    </rPh>
    <phoneticPr fontId="1"/>
  </si>
  <si>
    <t>発行者情報は、必須項目です。</t>
    <rPh sb="0" eb="3">
      <t>ハッコウシャ</t>
    </rPh>
    <rPh sb="3" eb="5">
      <t>ジョウホウ</t>
    </rPh>
    <rPh sb="7" eb="9">
      <t>ヒッス</t>
    </rPh>
    <rPh sb="9" eb="11">
      <t>コウモク</t>
    </rPh>
    <phoneticPr fontId="1"/>
  </si>
  <si>
    <t>会社情報をクリックし、必要事項を入力します。</t>
    <rPh sb="0" eb="2">
      <t>カイシャ</t>
    </rPh>
    <rPh sb="2" eb="4">
      <t>ジョウホウ</t>
    </rPh>
    <rPh sb="11" eb="13">
      <t>ヒツヨウ</t>
    </rPh>
    <rPh sb="13" eb="15">
      <t>ジコウ</t>
    </rPh>
    <rPh sb="16" eb="18">
      <t>ニュウリョク</t>
    </rPh>
    <phoneticPr fontId="1"/>
  </si>
  <si>
    <t>chemSHERPAの入力方法等、詳細については、chemSHERPAのweb siteに掲載されている資料をご参照ください。</t>
    <rPh sb="11" eb="13">
      <t>ニュウリョク</t>
    </rPh>
    <rPh sb="13" eb="15">
      <t>ホウホウ</t>
    </rPh>
    <rPh sb="15" eb="16">
      <t>トウ</t>
    </rPh>
    <rPh sb="17" eb="19">
      <t>ショウサイ</t>
    </rPh>
    <rPh sb="45" eb="47">
      <t>ケイサイ</t>
    </rPh>
    <rPh sb="56" eb="58">
      <t>サンショウ</t>
    </rPh>
    <phoneticPr fontId="1"/>
  </si>
  <si>
    <t>成分情報を伝達する。</t>
  </si>
  <si>
    <t>成分情報と遵法情報を伝達する。</t>
  </si>
  <si>
    <t>下記の購入品分類に基づき、使用するフォーマットを選択して下さい。</t>
    <rPh sb="0" eb="2">
      <t>カキ</t>
    </rPh>
    <rPh sb="3" eb="5">
      <t>コウニュウ</t>
    </rPh>
    <rPh sb="5" eb="6">
      <t>ヒン</t>
    </rPh>
    <rPh sb="6" eb="8">
      <t>ブンルイ</t>
    </rPh>
    <rPh sb="9" eb="10">
      <t>モト</t>
    </rPh>
    <rPh sb="13" eb="15">
      <t>シヨウ</t>
    </rPh>
    <rPh sb="24" eb="26">
      <t>センタク</t>
    </rPh>
    <rPh sb="28" eb="29">
      <t>クダ</t>
    </rPh>
    <phoneticPr fontId="1"/>
  </si>
  <si>
    <t>情報伝達の内容</t>
    <rPh sb="0" eb="2">
      <t>ジョウホウ</t>
    </rPh>
    <rPh sb="2" eb="4">
      <t>デンタツ</t>
    </rPh>
    <rPh sb="5" eb="7">
      <t>ナイヨウ</t>
    </rPh>
    <phoneticPr fontId="1"/>
  </si>
  <si>
    <t>chemSHERPA-AI</t>
    <phoneticPr fontId="1"/>
  </si>
  <si>
    <r>
      <t>対象物質、報告用途、報告閾値を確認しながら、</t>
    </r>
    <r>
      <rPr>
        <sz val="11"/>
        <color rgb="FF0000FF"/>
        <rFont val="Meiryo UI"/>
        <family val="3"/>
        <charset val="128"/>
      </rPr>
      <t>含有判定を「Y」または「N」に変更します。</t>
    </r>
    <rPh sb="37" eb="39">
      <t>ヘンコウ</t>
    </rPh>
    <phoneticPr fontId="1"/>
  </si>
  <si>
    <t>含有判定を「Y」と選択した場合は、含有率、使用用途、使用部位を入力してください。</t>
    <rPh sb="0" eb="2">
      <t>ガンユウ</t>
    </rPh>
    <rPh sb="2" eb="4">
      <t>ハンテイ</t>
    </rPh>
    <rPh sb="9" eb="11">
      <t>センタク</t>
    </rPh>
    <rPh sb="13" eb="15">
      <t>バアイ</t>
    </rPh>
    <rPh sb="17" eb="19">
      <t>ガンユウ</t>
    </rPh>
    <rPh sb="19" eb="20">
      <t>リツ</t>
    </rPh>
    <rPh sb="21" eb="23">
      <t>シヨウ</t>
    </rPh>
    <rPh sb="23" eb="25">
      <t>ヨウト</t>
    </rPh>
    <rPh sb="26" eb="28">
      <t>シヨウ</t>
    </rPh>
    <rPh sb="28" eb="30">
      <t>ブイ</t>
    </rPh>
    <rPh sb="31" eb="33">
      <t>ニュウリョク</t>
    </rPh>
    <phoneticPr fontId="1"/>
  </si>
  <si>
    <t>管理対象リスト</t>
    <rPh sb="0" eb="2">
      <t>カンリ</t>
    </rPh>
    <rPh sb="2" eb="4">
      <t>タイショウ</t>
    </rPh>
    <phoneticPr fontId="1"/>
  </si>
  <si>
    <t>管理対象の法規制および業界標準は、下段を参照のこと。</t>
    <rPh sb="0" eb="2">
      <t>カンリ</t>
    </rPh>
    <rPh sb="2" eb="4">
      <t>タイショウ</t>
    </rPh>
    <rPh sb="17" eb="19">
      <t>ゲダン</t>
    </rPh>
    <rPh sb="20" eb="22">
      <t>サンショウ</t>
    </rPh>
    <phoneticPr fontId="1"/>
  </si>
  <si>
    <t>チェックを入れると確認表示が出るので、OKを押します。</t>
    <rPh sb="5" eb="6">
      <t>イ</t>
    </rPh>
    <rPh sb="9" eb="11">
      <t>カクニン</t>
    </rPh>
    <rPh sb="11" eb="13">
      <t>ヒョウジ</t>
    </rPh>
    <rPh sb="14" eb="15">
      <t>デ</t>
    </rPh>
    <rPh sb="22" eb="23">
      <t>オ</t>
    </rPh>
    <phoneticPr fontId="1"/>
  </si>
  <si>
    <t>chemSHERPA-CI</t>
    <phoneticPr fontId="1"/>
  </si>
  <si>
    <t>URL</t>
  </si>
  <si>
    <t>中国語(Chinese)</t>
  </si>
  <si>
    <t>日本語</t>
    <phoneticPr fontId="1"/>
  </si>
  <si>
    <t>成分情報/全成分（FMD）、遵法判断情報をそれぞれ選択します。</t>
    <rPh sb="0" eb="2">
      <t>セイブン</t>
    </rPh>
    <rPh sb="2" eb="4">
      <t>ジョウホウ</t>
    </rPh>
    <rPh sb="5" eb="8">
      <t>ゼンセイブン</t>
    </rPh>
    <rPh sb="14" eb="18">
      <t>ジュンポウハンダン</t>
    </rPh>
    <rPh sb="18" eb="20">
      <t>ジョウホウ</t>
    </rPh>
    <rPh sb="25" eb="27">
      <t>センタク</t>
    </rPh>
    <phoneticPr fontId="1"/>
  </si>
  <si>
    <r>
      <t>入力が完了したら、エラーチェックをし、</t>
    </r>
    <r>
      <rPr>
        <sz val="11"/>
        <rFont val="Meiryo UI"/>
        <family val="3"/>
        <charset val="128"/>
      </rPr>
      <t>エラーがなければ、確定します。</t>
    </r>
    <rPh sb="0" eb="2">
      <t>ニュウリョク</t>
    </rPh>
    <rPh sb="3" eb="5">
      <t>カンリョウ</t>
    </rPh>
    <rPh sb="28" eb="30">
      <t>カクテイ</t>
    </rPh>
    <phoneticPr fontId="1"/>
  </si>
  <si>
    <t>エラーがあった場合は、エラー画面の指示に従い、内容を修正して、確定します。</t>
    <rPh sb="7" eb="9">
      <t>バアイ</t>
    </rPh>
    <rPh sb="14" eb="16">
      <t>ガメン</t>
    </rPh>
    <rPh sb="17" eb="19">
      <t>シジ</t>
    </rPh>
    <rPh sb="20" eb="21">
      <t>シタガ</t>
    </rPh>
    <rPh sb="23" eb="25">
      <t>ナイヨウ</t>
    </rPh>
    <rPh sb="26" eb="28">
      <t>シュウセイ</t>
    </rPh>
    <rPh sb="31" eb="33">
      <t>カクテイ</t>
    </rPh>
    <phoneticPr fontId="1"/>
  </si>
  <si>
    <t>入力が完了したら、エラーチェックをし、エラーがなければ、確定します。</t>
    <rPh sb="0" eb="2">
      <t>ニュウリョク</t>
    </rPh>
    <rPh sb="3" eb="5">
      <t>カンリョウ</t>
    </rPh>
    <rPh sb="28" eb="30">
      <t>カクテイ</t>
    </rPh>
    <phoneticPr fontId="1"/>
  </si>
  <si>
    <t>下記の承認画面が表示されるので、承認/出力ボタンを押すと情報伝達用ファイルが作成されます。</t>
    <rPh sb="0" eb="2">
      <t>カキ</t>
    </rPh>
    <rPh sb="3" eb="5">
      <t>ショウニン</t>
    </rPh>
    <rPh sb="5" eb="7">
      <t>ガメン</t>
    </rPh>
    <rPh sb="8" eb="10">
      <t>ヒョウジ</t>
    </rPh>
    <rPh sb="16" eb="18">
      <t>ショウニン</t>
    </rPh>
    <rPh sb="19" eb="21">
      <t>シュツリョク</t>
    </rPh>
    <rPh sb="25" eb="26">
      <t>オ</t>
    </rPh>
    <rPh sb="28" eb="30">
      <t>ジョウホウ</t>
    </rPh>
    <rPh sb="30" eb="32">
      <t>デンタツ</t>
    </rPh>
    <rPh sb="32" eb="33">
      <t>ヨウ</t>
    </rPh>
    <rPh sb="38" eb="40">
      <t>サクセイ</t>
    </rPh>
    <phoneticPr fontId="1"/>
  </si>
  <si>
    <t>伝達対象とする情報（成分情報、全成分（FMD）のいずれかと、遵法判断情報）を選択します。</t>
    <rPh sb="0" eb="2">
      <t>デンタツ</t>
    </rPh>
    <rPh sb="2" eb="4">
      <t>タイショウ</t>
    </rPh>
    <rPh sb="7" eb="9">
      <t>ジョウホウ</t>
    </rPh>
    <rPh sb="10" eb="12">
      <t>セイブン</t>
    </rPh>
    <rPh sb="12" eb="14">
      <t>ジョウホウ</t>
    </rPh>
    <rPh sb="15" eb="18">
      <t>ゼンセイブン</t>
    </rPh>
    <rPh sb="30" eb="34">
      <t>ジュンポウハンダン</t>
    </rPh>
    <rPh sb="34" eb="36">
      <t>ジョウホウ</t>
    </rPh>
    <rPh sb="38" eb="40">
      <t>センタク</t>
    </rPh>
    <phoneticPr fontId="1"/>
  </si>
  <si>
    <t>伝達対象とする情報（成分情報、全成分（FMD）のいずれか）を選択します。</t>
    <rPh sb="0" eb="2">
      <t>デンタツ</t>
    </rPh>
    <rPh sb="2" eb="4">
      <t>タイショウ</t>
    </rPh>
    <rPh sb="7" eb="9">
      <t>ジョウホウ</t>
    </rPh>
    <rPh sb="10" eb="12">
      <t>セイブン</t>
    </rPh>
    <rPh sb="12" eb="14">
      <t>ジョウホウ</t>
    </rPh>
    <rPh sb="15" eb="18">
      <t>ゼンセイブン</t>
    </rPh>
    <rPh sb="30" eb="32">
      <t>センタク</t>
    </rPh>
    <phoneticPr fontId="1"/>
  </si>
  <si>
    <t>(製品含有化学物質情報 利⽤ルール、操作マニュアル、⼊⼒マニュアルやクイックマニュアルなど)</t>
    <phoneticPr fontId="1"/>
  </si>
  <si>
    <t>　　　発行者・承認者情報は、必須項目です。「会社情報」➡「発行者・承認者情報」をクリックし、必要事項を入力します。</t>
    <rPh sb="3" eb="6">
      <t>ハッコウシャ</t>
    </rPh>
    <rPh sb="10" eb="12">
      <t>ジョウホウ</t>
    </rPh>
    <rPh sb="14" eb="16">
      <t>ヒッス</t>
    </rPh>
    <rPh sb="16" eb="18">
      <t>コウモク</t>
    </rPh>
    <rPh sb="29" eb="32">
      <t>ハッコウシャ</t>
    </rPh>
    <rPh sb="33" eb="36">
      <t>ショウニンシャ</t>
    </rPh>
    <rPh sb="36" eb="38">
      <t>ジョウホウ</t>
    </rPh>
    <phoneticPr fontId="1"/>
  </si>
  <si>
    <t>➡　必須</t>
    <rPh sb="2" eb="4">
      <t>ヒッス</t>
    </rPh>
    <phoneticPr fontId="1"/>
  </si>
  <si>
    <t>　yyyy-mm-dd(ハイフンつなぎ)形式で入力します。</t>
    <rPh sb="20" eb="22">
      <t>ケイシキ</t>
    </rPh>
    <rPh sb="23" eb="25">
      <t>ニュウリョク</t>
    </rPh>
    <phoneticPr fontId="1"/>
  </si>
  <si>
    <t>また、管理対象物質(候補含む)以外の「該当」を☑してください。</t>
    <rPh sb="3" eb="7">
      <t>カンリタイショウ</t>
    </rPh>
    <rPh sb="7" eb="9">
      <t>ブッシツ</t>
    </rPh>
    <rPh sb="10" eb="12">
      <t>コウホ</t>
    </rPh>
    <rPh sb="12" eb="13">
      <t>フク</t>
    </rPh>
    <rPh sb="15" eb="17">
      <t>イガイ</t>
    </rPh>
    <rPh sb="19" eb="21">
      <t>ガイトウ</t>
    </rPh>
    <phoneticPr fontId="1"/>
  </si>
  <si>
    <r>
      <t>入力が完了したら、画面下部の「エラーチェック」をクリックします。</t>
    </r>
    <r>
      <rPr>
        <sz val="11"/>
        <rFont val="Meiryo UI"/>
        <family val="3"/>
        <charset val="128"/>
      </rPr>
      <t>エラーがなければ、「確定」します。</t>
    </r>
    <rPh sb="0" eb="2">
      <t>ニュウリョク</t>
    </rPh>
    <rPh sb="3" eb="5">
      <t>カンリョウ</t>
    </rPh>
    <rPh sb="9" eb="13">
      <t>ガメンカブ</t>
    </rPh>
    <rPh sb="42" eb="44">
      <t>カクテイ</t>
    </rPh>
    <phoneticPr fontId="1"/>
  </si>
  <si>
    <t>「成分➡遵法判断変換」をクリックし、(5)で確定済みの成分情報から遵法判断を自動反映します。</t>
    <rPh sb="1" eb="3">
      <t>セイブン</t>
    </rPh>
    <rPh sb="4" eb="8">
      <t>ジュンポウハンダン</t>
    </rPh>
    <rPh sb="8" eb="10">
      <t>ヘンカン</t>
    </rPh>
    <rPh sb="22" eb="25">
      <t>カクテイズ</t>
    </rPh>
    <rPh sb="27" eb="31">
      <t>セイブンジョウホウ</t>
    </rPh>
    <rPh sb="33" eb="37">
      <t>ジュンポウハンダン</t>
    </rPh>
    <rPh sb="38" eb="40">
      <t>ジドウ</t>
    </rPh>
    <rPh sb="40" eb="42">
      <t>ハンエイ</t>
    </rPh>
    <phoneticPr fontId="1"/>
  </si>
  <si>
    <t>含有判定「Yのみ表示」にチェックを入れて「Y」 及び 「Entry Y」の項目を絞り込み、</t>
    <rPh sb="0" eb="4">
      <t>ガンユウハンテイ</t>
    </rPh>
    <rPh sb="17" eb="18">
      <t>イ</t>
    </rPh>
    <rPh sb="24" eb="25">
      <t>オヨ</t>
    </rPh>
    <rPh sb="37" eb="39">
      <t>コウモク</t>
    </rPh>
    <rPh sb="40" eb="41">
      <t>シボ</t>
    </rPh>
    <rPh sb="42" eb="43">
      <t>コ</t>
    </rPh>
    <phoneticPr fontId="1"/>
  </si>
  <si>
    <t>➡　いずれか選択※</t>
    <rPh sb="6" eb="8">
      <t>センタク</t>
    </rPh>
    <phoneticPr fontId="1"/>
  </si>
  <si>
    <t>出来る限り、管理対象候補物質の報告を「する」でご報告ください。</t>
    <rPh sb="0" eb="2">
      <t>デキ</t>
    </rPh>
    <rPh sb="3" eb="4">
      <t>カギ</t>
    </rPh>
    <rPh sb="6" eb="8">
      <t>カンリ</t>
    </rPh>
    <rPh sb="8" eb="10">
      <t>タイショウ</t>
    </rPh>
    <rPh sb="10" eb="12">
      <t>コウホ</t>
    </rPh>
    <rPh sb="12" eb="14">
      <t>ブッシツ</t>
    </rPh>
    <rPh sb="15" eb="17">
      <t>ホウコク</t>
    </rPh>
    <rPh sb="24" eb="26">
      <t>ホウコク</t>
    </rPh>
    <phoneticPr fontId="1"/>
  </si>
  <si>
    <t>SVHCを含む場合、出来る限りSCIP情報をご報告ください。</t>
    <rPh sb="5" eb="6">
      <t>フク</t>
    </rPh>
    <rPh sb="7" eb="9">
      <t>バアイ</t>
    </rPh>
    <rPh sb="10" eb="12">
      <t>デキ</t>
    </rPh>
    <rPh sb="13" eb="14">
      <t>カギ</t>
    </rPh>
    <rPh sb="19" eb="21">
      <t>ジョウホウ</t>
    </rPh>
    <rPh sb="23" eb="25">
      <t>ホウコク</t>
    </rPh>
    <phoneticPr fontId="1"/>
  </si>
  <si>
    <t>　　　　　　　　　　　　　　▼エラー例</t>
    <rPh sb="18" eb="19">
      <t>レイ</t>
    </rPh>
    <phoneticPr fontId="1"/>
  </si>
  <si>
    <r>
      <t>　　　　　　　　　　　　　　　</t>
    </r>
    <r>
      <rPr>
        <sz val="11"/>
        <color rgb="FF0000FF"/>
        <rFont val="Meiryo UI"/>
        <family val="3"/>
        <charset val="128"/>
      </rPr>
      <t>　正</t>
    </r>
    <r>
      <rPr>
        <sz val="11"/>
        <color theme="1"/>
        <rFont val="Meiryo UI"/>
        <family val="2"/>
        <charset val="128"/>
      </rPr>
      <t>：2024-09-25</t>
    </r>
    <rPh sb="16" eb="17">
      <t>セイ</t>
    </rPh>
    <phoneticPr fontId="1"/>
  </si>
  <si>
    <r>
      <t>　　　　　　　　　　　　　　　　</t>
    </r>
    <r>
      <rPr>
        <sz val="11"/>
        <color rgb="FFFF0000"/>
        <rFont val="Meiryo UI"/>
        <family val="3"/>
        <charset val="128"/>
      </rPr>
      <t>誤</t>
    </r>
    <r>
      <rPr>
        <sz val="11"/>
        <color theme="1"/>
        <rFont val="Meiryo UI"/>
        <family val="2"/>
        <charset val="128"/>
      </rPr>
      <t>：2024-9-25</t>
    </r>
    <rPh sb="16" eb="17">
      <t>アヤマ</t>
    </rPh>
    <phoneticPr fontId="1"/>
  </si>
  <si>
    <t>承認日は作成日と同じか後の日付にしてください。改訂を行った場合は、それ以降の承認日を設定してください。</t>
    <rPh sb="0" eb="51">
      <t>ニュウリョククダ</t>
    </rPh>
    <phoneticPr fontId="1"/>
  </si>
  <si>
    <t>English</t>
    <phoneticPr fontId="1"/>
  </si>
  <si>
    <t>English / 中国語(Chinese)</t>
    <phoneticPr fontId="1"/>
  </si>
  <si>
    <r>
      <rPr>
        <sz val="11"/>
        <color rgb="FFFF0000"/>
        <rFont val="Meiryo UI"/>
        <family val="3"/>
        <charset val="128"/>
      </rPr>
      <t>化学物質名は、英数半角のみ入力可能</t>
    </r>
    <r>
      <rPr>
        <sz val="11"/>
        <color theme="1"/>
        <rFont val="Meiryo UI"/>
        <family val="2"/>
        <charset val="128"/>
      </rPr>
      <t>です。</t>
    </r>
    <r>
      <rPr>
        <sz val="11"/>
        <color theme="1"/>
        <rFont val="Meiryo UI"/>
        <family val="3"/>
        <charset val="128"/>
      </rPr>
      <t>可能な限り標準的な名称としてください。</t>
    </r>
    <rPh sb="0" eb="2">
      <t>カガク</t>
    </rPh>
    <rPh sb="2" eb="4">
      <t>ブッシツ</t>
    </rPh>
    <rPh sb="4" eb="5">
      <t>メイ</t>
    </rPh>
    <rPh sb="7" eb="9">
      <t>エイスウ</t>
    </rPh>
    <rPh sb="9" eb="11">
      <t>ハンカク</t>
    </rPh>
    <rPh sb="13" eb="15">
      <t>ニュウリョク</t>
    </rPh>
    <rPh sb="15" eb="17">
      <t>カノウ</t>
    </rPh>
    <phoneticPr fontId="1"/>
  </si>
  <si>
    <r>
      <rPr>
        <sz val="11"/>
        <color theme="8"/>
        <rFont val="Meiryo UI"/>
        <family val="3"/>
        <charset val="128"/>
      </rPr>
      <t xml:space="preserve">▶ </t>
    </r>
    <r>
      <rPr>
        <sz val="11"/>
        <color theme="1"/>
        <rFont val="Meiryo UI"/>
        <family val="2"/>
        <charset val="128"/>
      </rPr>
      <t>伝達事項で「全成分（FMD）」を選択した場合</t>
    </r>
    <phoneticPr fontId="1"/>
  </si>
  <si>
    <r>
      <rPr>
        <sz val="11"/>
        <color theme="8"/>
        <rFont val="Meiryo UI"/>
        <family val="3"/>
        <charset val="128"/>
      </rPr>
      <t>▶</t>
    </r>
    <r>
      <rPr>
        <sz val="11"/>
        <color theme="1"/>
        <rFont val="Meiryo UI"/>
        <family val="2"/>
        <charset val="128"/>
      </rPr>
      <t xml:space="preserve"> 伝達事項で「成分情報」を選択した場合</t>
    </r>
    <rPh sb="2" eb="6">
      <t>デンタツジコウ</t>
    </rPh>
    <rPh sb="8" eb="12">
      <t>セイブンジョウホウ</t>
    </rPh>
    <rPh sb="14" eb="16">
      <t>センタク</t>
    </rPh>
    <rPh sb="18" eb="20">
      <t>バアイ</t>
    </rPh>
    <phoneticPr fontId="1"/>
  </si>
  <si>
    <t xml:space="preserve">    表示切替はありませんので手入力で記入して下さい。</t>
    <rPh sb="20" eb="22">
      <t>キニュウ</t>
    </rPh>
    <phoneticPr fontId="1"/>
  </si>
  <si>
    <r>
      <t>　　表示切替で「疑似物質/Misc」を選択し、</t>
    </r>
    <r>
      <rPr>
        <u/>
        <sz val="11"/>
        <rFont val="Meiryo UI"/>
        <family val="3"/>
        <charset val="128"/>
      </rPr>
      <t>選択欄からMisc を選択します。</t>
    </r>
    <rPh sb="2" eb="6">
      <t>ヒョウジキリカエ</t>
    </rPh>
    <rPh sb="8" eb="12">
      <t>ギジブッシツ</t>
    </rPh>
    <rPh sb="19" eb="21">
      <t>センタク</t>
    </rPh>
    <rPh sb="34" eb="36">
      <t>センタク</t>
    </rPh>
    <phoneticPr fontId="1"/>
  </si>
  <si>
    <t>　　いずれか選択※</t>
    <rPh sb="6" eb="8">
      <t>センタク</t>
    </rPh>
    <phoneticPr fontId="1"/>
  </si>
  <si>
    <t>　承認日（①）は、作成日と同じか後の日付にしてください。改訂を行った場合は、それ以降の承認日を設定してください。</t>
    <phoneticPr fontId="1"/>
  </si>
  <si>
    <t>chemSHERPAには、以下３つの画面があります。それぞれ必要事項を入力し、最後に承認処理を行ったファイルをご提出ください。</t>
    <rPh sb="13" eb="15">
      <t>イカ</t>
    </rPh>
    <rPh sb="18" eb="20">
      <t>ガメン</t>
    </rPh>
    <rPh sb="30" eb="34">
      <t>ヒツヨウジコウ</t>
    </rPh>
    <rPh sb="35" eb="37">
      <t>ニュウリョク</t>
    </rPh>
    <rPh sb="39" eb="41">
      <t>サイゴ</t>
    </rPh>
    <rPh sb="42" eb="46">
      <t>ショウニンショリ</t>
    </rPh>
    <rPh sb="47" eb="48">
      <t>オコナ</t>
    </rPh>
    <rPh sb="56" eb="58">
      <t>テイシュツ</t>
    </rPh>
    <phoneticPr fontId="1"/>
  </si>
  <si>
    <t>A)基本情報</t>
    <rPh sb="2" eb="4">
      <t>キホン</t>
    </rPh>
    <rPh sb="4" eb="6">
      <t>ジョウホウ</t>
    </rPh>
    <phoneticPr fontId="1"/>
  </si>
  <si>
    <t>B) 成分情報</t>
    <rPh sb="3" eb="5">
      <t>セイブン</t>
    </rPh>
    <rPh sb="5" eb="7">
      <t>ジョウホウ</t>
    </rPh>
    <phoneticPr fontId="1"/>
  </si>
  <si>
    <t>　２．成分情報</t>
    <rPh sb="3" eb="7">
      <t>セイブンジョウホウ</t>
    </rPh>
    <phoneticPr fontId="1"/>
  </si>
  <si>
    <t>　３．遵法情報</t>
    <rPh sb="3" eb="5">
      <t>ジュンポウ</t>
    </rPh>
    <rPh sb="5" eb="7">
      <t>ジョウホウ</t>
    </rPh>
    <phoneticPr fontId="1"/>
  </si>
  <si>
    <t>それぞれの画面切り替え方法は以下の通り</t>
    <rPh sb="5" eb="8">
      <t>ガメンキ</t>
    </rPh>
    <rPh sb="9" eb="10">
      <t>カ</t>
    </rPh>
    <rPh sb="11" eb="13">
      <t>ホウホウ</t>
    </rPh>
    <rPh sb="14" eb="16">
      <t>イカ</t>
    </rPh>
    <rPh sb="17" eb="18">
      <t>トオ</t>
    </rPh>
    <phoneticPr fontId="1"/>
  </si>
  <si>
    <t>基本情報画面から、成分情報画面へ切り替えるには以下の様に行います。</t>
    <rPh sb="16" eb="17">
      <t>キ</t>
    </rPh>
    <rPh sb="18" eb="19">
      <t>カ</t>
    </rPh>
    <rPh sb="23" eb="25">
      <t>イカ</t>
    </rPh>
    <rPh sb="26" eb="27">
      <t>ヨウ</t>
    </rPh>
    <rPh sb="28" eb="29">
      <t>オコナ</t>
    </rPh>
    <phoneticPr fontId="1"/>
  </si>
  <si>
    <t>（B-１）物質の入力</t>
    <rPh sb="5" eb="7">
      <t>ブッシツ</t>
    </rPh>
    <rPh sb="8" eb="10">
      <t>ニュウリョク</t>
    </rPh>
    <phoneticPr fontId="1"/>
  </si>
  <si>
    <t>（B-２）用途コード</t>
    <rPh sb="5" eb="7">
      <t>ヨウト</t>
    </rPh>
    <phoneticPr fontId="1"/>
  </si>
  <si>
    <t>　　　　　　　Misc.の入力方法は、以下（B-4）項を参照してください</t>
    <rPh sb="13" eb="17">
      <t>ニュウリョクホウホウ</t>
    </rPh>
    <rPh sb="19" eb="21">
      <t>イカ</t>
    </rPh>
    <rPh sb="26" eb="27">
      <t>コウ</t>
    </rPh>
    <rPh sb="28" eb="30">
      <t>サンショウ</t>
    </rPh>
    <phoneticPr fontId="1"/>
  </si>
  <si>
    <t>C)遵法判断情報</t>
    <phoneticPr fontId="1"/>
  </si>
  <si>
    <t>基本情報画面から、遵法判断情報画面へ切り替えるには以下の様に行います。</t>
    <rPh sb="18" eb="19">
      <t>キ</t>
    </rPh>
    <rPh sb="20" eb="21">
      <t>カ</t>
    </rPh>
    <rPh sb="25" eb="27">
      <t>イカ</t>
    </rPh>
    <rPh sb="28" eb="29">
      <t>ヨウ</t>
    </rPh>
    <rPh sb="30" eb="31">
      <t>オコナ</t>
    </rPh>
    <phoneticPr fontId="1"/>
  </si>
  <si>
    <t>(A-5) SCIP情報</t>
    <rPh sb="10" eb="12">
      <t>ジョウホウ</t>
    </rPh>
    <phoneticPr fontId="1"/>
  </si>
  <si>
    <t>（C-1）成分情報の反映</t>
    <rPh sb="5" eb="9">
      <t>セイブンジョウホウ</t>
    </rPh>
    <rPh sb="10" eb="12">
      <t>ハンエイ</t>
    </rPh>
    <phoneticPr fontId="1"/>
  </si>
  <si>
    <t>（C-２）含有判定</t>
    <rPh sb="5" eb="9">
      <t>ガンユウハンテイ</t>
    </rPh>
    <phoneticPr fontId="1"/>
  </si>
  <si>
    <t>遵法情報は、以下の通り処理します</t>
    <rPh sb="0" eb="4">
      <t>ジュンポウジョウホウ</t>
    </rPh>
    <rPh sb="6" eb="8">
      <t>イカ</t>
    </rPh>
    <rPh sb="9" eb="10">
      <t>トオ</t>
    </rPh>
    <rPh sb="11" eb="13">
      <t>ショリ</t>
    </rPh>
    <phoneticPr fontId="1"/>
  </si>
  <si>
    <t>（C-３）用途コード</t>
    <rPh sb="5" eb="7">
      <t>ヨウト</t>
    </rPh>
    <phoneticPr fontId="1"/>
  </si>
  <si>
    <t>（C-４）遵法判断情報に直接入力する場合</t>
    <rPh sb="5" eb="7">
      <t>ジュンポウ</t>
    </rPh>
    <rPh sb="7" eb="9">
      <t>ハンダン</t>
    </rPh>
    <rPh sb="9" eb="11">
      <t>ジョウホウ</t>
    </rPh>
    <rPh sb="12" eb="14">
      <t>チョクセツ</t>
    </rPh>
    <rPh sb="14" eb="16">
      <t>ニュウリョク</t>
    </rPh>
    <rPh sb="18" eb="20">
      <t>バアイ</t>
    </rPh>
    <phoneticPr fontId="1"/>
  </si>
  <si>
    <t>対象物質、報告用途等を確認し、「Y」または「N」を選択します。</t>
  </si>
  <si>
    <t>（C-５）エラーチェック</t>
    <phoneticPr fontId="1"/>
  </si>
  <si>
    <t>以下ボタンを押し承認処理を行います。</t>
    <rPh sb="8" eb="10">
      <t>ショウニン</t>
    </rPh>
    <rPh sb="10" eb="12">
      <t>ショリ</t>
    </rPh>
    <phoneticPr fontId="1"/>
  </si>
  <si>
    <t>(基本情報画面、成分情報画面、遵法情報画面　いずれかが表示される )</t>
    <rPh sb="5" eb="7">
      <t>ガメン</t>
    </rPh>
    <rPh sb="8" eb="14">
      <t>セイブンジョウホウガメン</t>
    </rPh>
    <rPh sb="15" eb="19">
      <t>ジュンポウジョウホウ</t>
    </rPh>
    <rPh sb="19" eb="21">
      <t>ガメン</t>
    </rPh>
    <rPh sb="27" eb="29">
      <t>ヒョウジ</t>
    </rPh>
    <phoneticPr fontId="1"/>
  </si>
  <si>
    <t>　１．基本情報</t>
    <rPh sb="3" eb="5">
      <t>キホン</t>
    </rPh>
    <rPh sb="5" eb="7">
      <t>ジョウホウ</t>
    </rPh>
    <phoneticPr fontId="1"/>
  </si>
  <si>
    <t>Formatについて</t>
    <phoneticPr fontId="1"/>
  </si>
  <si>
    <t>Operation Instructions Video / 操作説明動画</t>
    <phoneticPr fontId="1"/>
  </si>
  <si>
    <t>目次</t>
    <rPh sb="0" eb="2">
      <t>モクジ</t>
    </rPh>
    <phoneticPr fontId="1"/>
  </si>
  <si>
    <t>３-２ 承認</t>
    <phoneticPr fontId="1"/>
  </si>
  <si>
    <t>３-1 エラーチェック</t>
    <phoneticPr fontId="1"/>
  </si>
  <si>
    <t>（B-３）管理対象以外の物質(旧：任意報告物質)</t>
    <rPh sb="15" eb="16">
      <t>キュウ</t>
    </rPh>
    <rPh sb="17" eb="19">
      <t>ニンイ</t>
    </rPh>
    <rPh sb="19" eb="23">
      <t>ホウコクブッシツ</t>
    </rPh>
    <phoneticPr fontId="1"/>
  </si>
  <si>
    <t>（B-４）Miscの入力方法</t>
    <rPh sb="10" eb="12">
      <t>ニュウリョク</t>
    </rPh>
    <rPh sb="12" eb="14">
      <t>ホウホウ</t>
    </rPh>
    <phoneticPr fontId="1"/>
  </si>
  <si>
    <t>（B-５）エラーチェック</t>
    <phoneticPr fontId="1"/>
  </si>
  <si>
    <t>（A-2） 日付の入力</t>
    <rPh sb="6" eb="8">
      <t>ヒヅケ</t>
    </rPh>
    <rPh sb="9" eb="11">
      <t>ニュウリョク</t>
    </rPh>
    <phoneticPr fontId="1"/>
  </si>
  <si>
    <t>（A-1） 発行者・承認者情報</t>
    <rPh sb="6" eb="9">
      <t>ハッコウシャ</t>
    </rPh>
    <rPh sb="10" eb="12">
      <t>ショウニン</t>
    </rPh>
    <rPh sb="12" eb="13">
      <t>シャ</t>
    </rPh>
    <rPh sb="13" eb="15">
      <t>ジョウホウ</t>
    </rPh>
    <phoneticPr fontId="1"/>
  </si>
  <si>
    <t>１．入力方法（概要）</t>
    <rPh sb="2" eb="4">
      <t>ニュウリョク</t>
    </rPh>
    <rPh sb="4" eb="6">
      <t>ホウホウ</t>
    </rPh>
    <rPh sb="7" eb="9">
      <t>ガイヨウ</t>
    </rPh>
    <phoneticPr fontId="1"/>
  </si>
  <si>
    <t>２．入力方法（詳細）</t>
    <rPh sb="2" eb="6">
      <t>ニュウリョクホウホウ</t>
    </rPh>
    <rPh sb="7" eb="9">
      <t>ショウサイ</t>
    </rPh>
    <phoneticPr fontId="1"/>
  </si>
  <si>
    <t>成分情報画面に切り替わります。部品、材質、含有化学物質情報を入力します。</t>
    <rPh sb="0" eb="2">
      <t>セイブン</t>
    </rPh>
    <rPh sb="2" eb="4">
      <t>ジョウホウ</t>
    </rPh>
    <rPh sb="4" eb="6">
      <t>ガメン</t>
    </rPh>
    <rPh sb="7" eb="8">
      <t>キ</t>
    </rPh>
    <rPh sb="9" eb="10">
      <t>カ</t>
    </rPh>
    <rPh sb="15" eb="17">
      <t>ブヒン</t>
    </rPh>
    <rPh sb="18" eb="20">
      <t>ザイシツ</t>
    </rPh>
    <rPh sb="21" eb="23">
      <t>ガンユウ</t>
    </rPh>
    <rPh sb="23" eb="25">
      <t>カガク</t>
    </rPh>
    <rPh sb="25" eb="27">
      <t>ブッシツ</t>
    </rPh>
    <rPh sb="27" eb="29">
      <t>ジョウホウ</t>
    </rPh>
    <rPh sb="30" eb="32">
      <t>ニュウリョク</t>
    </rPh>
    <phoneticPr fontId="1"/>
  </si>
  <si>
    <r>
      <rPr>
        <b/>
        <sz val="11"/>
        <color rgb="FFFF0000"/>
        <rFont val="Meiryo UI"/>
        <family val="3"/>
        <charset val="128"/>
      </rPr>
      <t>＊</t>
    </r>
    <r>
      <rPr>
        <sz val="11"/>
        <color theme="1"/>
        <rFont val="Meiryo UI"/>
        <family val="2"/>
        <charset val="128"/>
      </rPr>
      <t>は必須項目です。</t>
    </r>
    <rPh sb="2" eb="6">
      <t>ヒッスコウモク</t>
    </rPh>
    <phoneticPr fontId="1"/>
  </si>
  <si>
    <t>部品情報と材質情報を入力してください。</t>
    <phoneticPr fontId="1"/>
  </si>
  <si>
    <r>
      <t>入力するセル（</t>
    </r>
    <r>
      <rPr>
        <sz val="11"/>
        <color rgb="FFC00000"/>
        <rFont val="Meiryo UI"/>
        <family val="3"/>
        <charset val="128"/>
      </rPr>
      <t>①</t>
    </r>
    <r>
      <rPr>
        <sz val="11"/>
        <color theme="1"/>
        <rFont val="Meiryo UI"/>
        <family val="2"/>
        <charset val="128"/>
      </rPr>
      <t>）を選択し、選択ボタン（</t>
    </r>
    <r>
      <rPr>
        <sz val="11"/>
        <color rgb="FFC00000"/>
        <rFont val="Meiryo UI"/>
        <family val="3"/>
        <charset val="128"/>
      </rPr>
      <t>②</t>
    </r>
    <r>
      <rPr>
        <sz val="11"/>
        <color theme="1"/>
        <rFont val="Meiryo UI"/>
        <family val="2"/>
        <charset val="128"/>
      </rPr>
      <t>）を押します。</t>
    </r>
    <rPh sb="0" eb="2">
      <t>ニュウリョク</t>
    </rPh>
    <rPh sb="14" eb="16">
      <t>センタク</t>
    </rPh>
    <rPh sb="23" eb="24">
      <t>オ</t>
    </rPh>
    <phoneticPr fontId="1"/>
  </si>
  <si>
    <t>物質検索画面は、以下の操作で表示されます。</t>
    <rPh sb="8" eb="10">
      <t>イカ</t>
    </rPh>
    <rPh sb="11" eb="13">
      <t>ソウサ</t>
    </rPh>
    <rPh sb="14" eb="16">
      <t>ヒョウジ</t>
    </rPh>
    <phoneticPr fontId="1"/>
  </si>
  <si>
    <t>用途コードの入力が必要な物質を選択した場合、表示画面から該当項目を選択します。</t>
    <rPh sb="22" eb="24">
      <t>ヒョウジ</t>
    </rPh>
    <rPh sb="28" eb="30">
      <t>ガイトウ</t>
    </rPh>
    <rPh sb="30" eb="32">
      <t>コウモク</t>
    </rPh>
    <rPh sb="33" eb="35">
      <t>センタク</t>
    </rPh>
    <phoneticPr fontId="1"/>
  </si>
  <si>
    <t>管理対象以外の物質およびそのCAS番号は、セルに直接入力します。</t>
    <rPh sb="0" eb="2">
      <t>カンリ</t>
    </rPh>
    <rPh sb="2" eb="4">
      <t>タイショウ</t>
    </rPh>
    <rPh sb="4" eb="6">
      <t>イガイ</t>
    </rPh>
    <rPh sb="7" eb="9">
      <t>ブッシツ</t>
    </rPh>
    <rPh sb="17" eb="19">
      <t>バンゴウ</t>
    </rPh>
    <rPh sb="24" eb="26">
      <t>チョクセツ</t>
    </rPh>
    <rPh sb="26" eb="28">
      <t>ニュウリョク</t>
    </rPh>
    <phoneticPr fontId="1"/>
  </si>
  <si>
    <t>「Entry Y」は「Y」の可能性があることを意味しています。</t>
    <phoneticPr fontId="1"/>
  </si>
  <si>
    <t xml:space="preserve"> 含有判定が「Y」の場合、含有率と使用用途、使用部位を入力してください。</t>
    <rPh sb="10" eb="12">
      <t>バアイ</t>
    </rPh>
    <phoneticPr fontId="1"/>
  </si>
  <si>
    <t>（A-4） 管理対象候補物質（CDS）の報告</t>
    <rPh sb="6" eb="10">
      <t>カンリタイショウ</t>
    </rPh>
    <rPh sb="10" eb="12">
      <t>コウホ</t>
    </rPh>
    <rPh sb="12" eb="14">
      <t>ブッシツ</t>
    </rPh>
    <rPh sb="20" eb="22">
      <t>ホウコク</t>
    </rPh>
    <phoneticPr fontId="1"/>
  </si>
  <si>
    <t>（A-3） 伝達事項</t>
    <rPh sb="6" eb="8">
      <t>デンタツ</t>
    </rPh>
    <rPh sb="8" eb="10">
      <t>ジコウ</t>
    </rPh>
    <phoneticPr fontId="1"/>
  </si>
  <si>
    <t>用途コードをクリックして、「選択」ボタンを押します。</t>
    <phoneticPr fontId="1"/>
  </si>
  <si>
    <t>出来上がったファイルの承認処理を行います。承認処理は、基本情報画面から行います。</t>
    <rPh sb="0" eb="3">
      <t>デキア</t>
    </rPh>
    <rPh sb="11" eb="15">
      <t>ショウニンショリ</t>
    </rPh>
    <rPh sb="16" eb="17">
      <t>オコナ</t>
    </rPh>
    <rPh sb="21" eb="25">
      <t>ショウニンショリ</t>
    </rPh>
    <rPh sb="27" eb="31">
      <t>キホンジョウホウ</t>
    </rPh>
    <rPh sb="31" eb="33">
      <t>ガメン</t>
    </rPh>
    <rPh sb="35" eb="36">
      <t>オコナ</t>
    </rPh>
    <phoneticPr fontId="1"/>
  </si>
  <si>
    <t>　成分情報：従来の報告方法（chemSHERPA管理対象物資のみの報告）</t>
    <rPh sb="1" eb="3">
      <t>セイブン</t>
    </rPh>
    <rPh sb="3" eb="5">
      <t>ジョウホウ</t>
    </rPh>
    <rPh sb="6" eb="8">
      <t>ジュウライ</t>
    </rPh>
    <rPh sb="9" eb="11">
      <t>ホウコク</t>
    </rPh>
    <rPh sb="11" eb="13">
      <t>ホウホウ</t>
    </rPh>
    <rPh sb="24" eb="26">
      <t>カンリ</t>
    </rPh>
    <rPh sb="26" eb="28">
      <t>タイショウ</t>
    </rPh>
    <rPh sb="28" eb="30">
      <t>ブッシ</t>
    </rPh>
    <rPh sb="33" eb="35">
      <t>ホウコク</t>
    </rPh>
    <phoneticPr fontId="1"/>
  </si>
  <si>
    <t>　全成分　 ：意図的添加成分、知りうる不純物をすべて報告</t>
    <rPh sb="26" eb="28">
      <t>ホウコク</t>
    </rPh>
    <phoneticPr fontId="1"/>
  </si>
  <si>
    <t>３．承認処理</t>
    <rPh sb="2" eb="6">
      <t>ショウニンショリ</t>
    </rPh>
    <phoneticPr fontId="1"/>
  </si>
  <si>
    <t>基本情報画面で、成分情報を入力しようとする製品の成分「表示」ボタンをクリックします。</t>
    <rPh sb="0" eb="6">
      <t>キホンジョウホウガメン</t>
    </rPh>
    <rPh sb="8" eb="10">
      <t>セイブン</t>
    </rPh>
    <rPh sb="10" eb="12">
      <t>ジョウホウ</t>
    </rPh>
    <rPh sb="13" eb="15">
      <t>ニュウリョク</t>
    </rPh>
    <rPh sb="21" eb="23">
      <t>セイヒン</t>
    </rPh>
    <rPh sb="24" eb="26">
      <t>セイブン</t>
    </rPh>
    <rPh sb="27" eb="29">
      <t>ヒョウジ</t>
    </rPh>
    <phoneticPr fontId="1"/>
  </si>
  <si>
    <r>
      <t>物質検索画面（</t>
    </r>
    <r>
      <rPr>
        <sz val="11"/>
        <color rgb="FFC00000"/>
        <rFont val="Meiryo UI"/>
        <family val="3"/>
        <charset val="128"/>
      </rPr>
      <t>③</t>
    </r>
    <r>
      <rPr>
        <sz val="11"/>
        <color theme="1"/>
        <rFont val="Meiryo UI"/>
        <family val="2"/>
        <charset val="128"/>
      </rPr>
      <t>）より対象物質を検索して入力します。</t>
    </r>
    <rPh sb="11" eb="15">
      <t>タイショウブッシツ</t>
    </rPh>
    <rPh sb="16" eb="18">
      <t>ケンサク</t>
    </rPh>
    <rPh sb="20" eb="22">
      <t>ニュウリョク</t>
    </rPh>
    <phoneticPr fontId="1"/>
  </si>
  <si>
    <r>
      <t>　・基本情報→成分情報切り替え（</t>
    </r>
    <r>
      <rPr>
        <sz val="10"/>
        <color rgb="FFC00000"/>
        <rFont val="Meiryo UI"/>
        <family val="3"/>
        <charset val="128"/>
      </rPr>
      <t>①</t>
    </r>
    <r>
      <rPr>
        <sz val="10"/>
        <color theme="1"/>
        <rFont val="Meiryo UI"/>
        <family val="3"/>
        <charset val="128"/>
      </rPr>
      <t>）　　　</t>
    </r>
    <rPh sb="2" eb="6">
      <t>キホンジョウホウ</t>
    </rPh>
    <rPh sb="7" eb="11">
      <t>セイブンジョウホウ</t>
    </rPh>
    <rPh sb="11" eb="12">
      <t>キ</t>
    </rPh>
    <rPh sb="13" eb="14">
      <t>カ</t>
    </rPh>
    <phoneticPr fontId="1"/>
  </si>
  <si>
    <t>まず基本情報画面に戻ります。</t>
    <rPh sb="2" eb="8">
      <t>キホンジョウホウガメン</t>
    </rPh>
    <rPh sb="9" eb="10">
      <t>モド</t>
    </rPh>
    <phoneticPr fontId="1"/>
  </si>
  <si>
    <t>そして、遵法判断情報を入力する製品の遵法「表示」ボタンをクリックします。</t>
    <rPh sb="21" eb="23">
      <t>ヒョウジ</t>
    </rPh>
    <phoneticPr fontId="1"/>
  </si>
  <si>
    <t>（C-３-１） 「入力して下さい」のセルをダブルクリックして用途コード選択画面を開きます。</t>
    <phoneticPr fontId="1"/>
  </si>
  <si>
    <t>遵法判断情報を入力する画面に切り変えてから以下の様に入力します。　　</t>
    <rPh sb="0" eb="2">
      <t>ジュンポウ</t>
    </rPh>
    <rPh sb="2" eb="4">
      <t>ハンダン</t>
    </rPh>
    <rPh sb="4" eb="6">
      <t>ジョウホウ</t>
    </rPh>
    <rPh sb="7" eb="9">
      <t>ニュウリョク</t>
    </rPh>
    <rPh sb="11" eb="13">
      <t>ガメン</t>
    </rPh>
    <rPh sb="14" eb="15">
      <t>キ</t>
    </rPh>
    <rPh sb="16" eb="17">
      <t>カ</t>
    </rPh>
    <rPh sb="21" eb="23">
      <t>イカ</t>
    </rPh>
    <rPh sb="24" eb="25">
      <t>ヨウ</t>
    </rPh>
    <rPh sb="26" eb="28">
      <t>ニュウリョク</t>
    </rPh>
    <phoneticPr fontId="1"/>
  </si>
  <si>
    <t>(C-４-1) 入力</t>
    <rPh sb="8" eb="10">
      <t>ニュウリョク</t>
    </rPh>
    <phoneticPr fontId="1"/>
  </si>
  <si>
    <t>また、用途コードに「入力して下さい」と表示されている場合は、用途コードの入力が必須です。（C-3参照）</t>
    <rPh sb="3" eb="5">
      <t>ヨウト</t>
    </rPh>
    <rPh sb="10" eb="12">
      <t>ニュウリョク</t>
    </rPh>
    <rPh sb="14" eb="15">
      <t>クダ</t>
    </rPh>
    <rPh sb="19" eb="21">
      <t>ヒョウジ</t>
    </rPh>
    <rPh sb="26" eb="28">
      <t>バアイ</t>
    </rPh>
    <rPh sb="30" eb="32">
      <t>ヨウト</t>
    </rPh>
    <rPh sb="36" eb="38">
      <t>ニュウリョク</t>
    </rPh>
    <rPh sb="39" eb="41">
      <t>ヒッス</t>
    </rPh>
    <rPh sb="48" eb="50">
      <t>サンショウ</t>
    </rPh>
    <phoneticPr fontId="1"/>
  </si>
  <si>
    <t>以下ボタンを押しエラーチェックを行います。</t>
    <rPh sb="0" eb="2">
      <t>イカ</t>
    </rPh>
    <rPh sb="6" eb="7">
      <t>オ</t>
    </rPh>
    <rPh sb="16" eb="17">
      <t>オコナ</t>
    </rPh>
    <phoneticPr fontId="1"/>
  </si>
  <si>
    <t>chemSHERPA-AI 記入マニュアル</t>
    <phoneticPr fontId="1"/>
  </si>
  <si>
    <t>chemSHERPA-CI 記入マニュアル</t>
    <phoneticPr fontId="1"/>
  </si>
  <si>
    <r>
      <t>　・基本情報→遵法情報切り替え（</t>
    </r>
    <r>
      <rPr>
        <sz val="10"/>
        <color rgb="FFC00000"/>
        <rFont val="Meiryo UI"/>
        <family val="3"/>
        <charset val="128"/>
      </rPr>
      <t>②</t>
    </r>
    <r>
      <rPr>
        <sz val="10"/>
        <color theme="1"/>
        <rFont val="Meiryo UI"/>
        <family val="3"/>
        <charset val="128"/>
      </rPr>
      <t>）　　　</t>
    </r>
    <rPh sb="7" eb="9">
      <t>ジュンポウ</t>
    </rPh>
    <phoneticPr fontId="1"/>
  </si>
  <si>
    <t>画面切り替え方法は以下の通り</t>
    <rPh sb="0" eb="3">
      <t>ガメンキ</t>
    </rPh>
    <rPh sb="4" eb="5">
      <t>カ</t>
    </rPh>
    <rPh sb="6" eb="8">
      <t>ホウホウ</t>
    </rPh>
    <rPh sb="9" eb="11">
      <t>イカ</t>
    </rPh>
    <rPh sb="12" eb="13">
      <t>トオ</t>
    </rPh>
    <phoneticPr fontId="1"/>
  </si>
  <si>
    <t>(基本情報画面、成分情報画面いずれかが表示される )</t>
    <rPh sb="5" eb="7">
      <t>ガメン</t>
    </rPh>
    <rPh sb="8" eb="14">
      <t>セイブンジョウホウガメン</t>
    </rPh>
    <rPh sb="19" eb="21">
      <t>ヒョウジ</t>
    </rPh>
    <phoneticPr fontId="1"/>
  </si>
  <si>
    <t>成分情報画面に切り替わります。</t>
    <rPh sb="0" eb="2">
      <t>セイブン</t>
    </rPh>
    <rPh sb="2" eb="4">
      <t>ジョウホウ</t>
    </rPh>
    <rPh sb="4" eb="6">
      <t>ガメン</t>
    </rPh>
    <rPh sb="7" eb="8">
      <t>キ</t>
    </rPh>
    <rPh sb="9" eb="10">
      <t>カ</t>
    </rPh>
    <phoneticPr fontId="1"/>
  </si>
  <si>
    <t>管理対象物質の含有有無、"1" or "0" を選択します。</t>
    <rPh sb="0" eb="2">
      <t>カンリ</t>
    </rPh>
    <rPh sb="2" eb="4">
      <t>タイショウ</t>
    </rPh>
    <rPh sb="4" eb="6">
      <t>ブッシツ</t>
    </rPh>
    <rPh sb="7" eb="9">
      <t>ガンユウ</t>
    </rPh>
    <rPh sb="9" eb="11">
      <t>ウム</t>
    </rPh>
    <rPh sb="24" eb="26">
      <t>センタク</t>
    </rPh>
    <phoneticPr fontId="1"/>
  </si>
  <si>
    <t>（B-２）物質の入力</t>
    <rPh sb="5" eb="7">
      <t>ブッシツ</t>
    </rPh>
    <rPh sb="8" eb="10">
      <t>ニュウリョク</t>
    </rPh>
    <phoneticPr fontId="1"/>
  </si>
  <si>
    <t>化学物質情報の入力完了後、物質情報更新ボタンを押してください。</t>
    <rPh sb="0" eb="2">
      <t>カガク</t>
    </rPh>
    <rPh sb="2" eb="4">
      <t>ブッシツ</t>
    </rPh>
    <rPh sb="4" eb="6">
      <t>ジョウホウ</t>
    </rPh>
    <rPh sb="7" eb="9">
      <t>ニュウリョク</t>
    </rPh>
    <rPh sb="9" eb="11">
      <t>カンリョウ</t>
    </rPh>
    <rPh sb="11" eb="12">
      <t>ゴ</t>
    </rPh>
    <rPh sb="13" eb="15">
      <t>ブッシツ</t>
    </rPh>
    <rPh sb="15" eb="17">
      <t>ジョウホウ</t>
    </rPh>
    <rPh sb="17" eb="19">
      <t>コウシン</t>
    </rPh>
    <rPh sb="23" eb="24">
      <t>オ</t>
    </rPh>
    <phoneticPr fontId="1"/>
  </si>
  <si>
    <t>全ての化学物質情報の入力完了後、管理対象物質（候補含む）以外「一括」にチェックを入れてください。</t>
    <rPh sb="0" eb="1">
      <t>スベ</t>
    </rPh>
    <rPh sb="3" eb="5">
      <t>カガク</t>
    </rPh>
    <rPh sb="5" eb="7">
      <t>ブッシツ</t>
    </rPh>
    <rPh sb="7" eb="9">
      <t>ジョウホウ</t>
    </rPh>
    <rPh sb="10" eb="12">
      <t>ニュウリョク</t>
    </rPh>
    <rPh sb="12" eb="14">
      <t>カンリョウ</t>
    </rPh>
    <rPh sb="14" eb="15">
      <t>ゴ</t>
    </rPh>
    <rPh sb="16" eb="20">
      <t>カンリタイショウ</t>
    </rPh>
    <rPh sb="20" eb="22">
      <t>ブッシツ</t>
    </rPh>
    <rPh sb="23" eb="26">
      <t>コウホフク</t>
    </rPh>
    <rPh sb="28" eb="30">
      <t>イガイ</t>
    </rPh>
    <rPh sb="31" eb="33">
      <t>イッカツ</t>
    </rPh>
    <rPh sb="40" eb="41">
      <t>イ</t>
    </rPh>
    <phoneticPr fontId="1"/>
  </si>
  <si>
    <t>（B-１）管理対象物質の含有有無</t>
    <rPh sb="5" eb="7">
      <t>カンリ</t>
    </rPh>
    <rPh sb="7" eb="9">
      <t>タイショウ</t>
    </rPh>
    <rPh sb="9" eb="11">
      <t>ブッシツ</t>
    </rPh>
    <rPh sb="12" eb="14">
      <t>ガンユウ</t>
    </rPh>
    <rPh sb="14" eb="16">
      <t>ウム</t>
    </rPh>
    <phoneticPr fontId="1"/>
  </si>
  <si>
    <t>（B-５）物質情報更新</t>
    <rPh sb="5" eb="7">
      <t>ブッシツ</t>
    </rPh>
    <rPh sb="7" eb="9">
      <t>ジョウホウ</t>
    </rPh>
    <rPh sb="9" eb="11">
      <t>コウシン</t>
    </rPh>
    <phoneticPr fontId="1"/>
  </si>
  <si>
    <t>（B-６）エラーチェック</t>
    <phoneticPr fontId="1"/>
  </si>
  <si>
    <r>
      <rPr>
        <b/>
        <sz val="11"/>
        <color theme="0"/>
        <rFont val="Meiryo UI"/>
        <family val="3"/>
        <charset val="128"/>
      </rPr>
      <t>（！）未知</t>
    </r>
    <r>
      <rPr>
        <sz val="11"/>
        <color theme="0"/>
        <rFont val="Meiryo UI"/>
        <family val="2"/>
        <charset val="128"/>
      </rPr>
      <t xml:space="preserve">不純物をMisc.とするときはコメント欄に </t>
    </r>
    <r>
      <rPr>
        <b/>
        <sz val="11"/>
        <color theme="0"/>
        <rFont val="Meiryo UI"/>
        <family val="3"/>
        <charset val="128"/>
      </rPr>
      <t>「</t>
    </r>
    <r>
      <rPr>
        <b/>
        <sz val="11"/>
        <color rgb="FFFFFF00"/>
        <rFont val="Meiryo UI"/>
        <family val="3"/>
        <charset val="128"/>
      </rPr>
      <t>Unknown impurities</t>
    </r>
    <r>
      <rPr>
        <b/>
        <sz val="11"/>
        <color theme="0"/>
        <rFont val="Meiryo UI"/>
        <family val="3"/>
        <charset val="128"/>
      </rPr>
      <t xml:space="preserve">」 </t>
    </r>
    <r>
      <rPr>
        <sz val="11"/>
        <color theme="0"/>
        <rFont val="Meiryo UI"/>
        <family val="2"/>
        <charset val="128"/>
      </rPr>
      <t>と記入してください</t>
    </r>
    <rPh sb="3" eb="5">
      <t>ミチ</t>
    </rPh>
    <phoneticPr fontId="1"/>
  </si>
  <si>
    <t>CASRN（CAS番号）/SN番号/疑似物質が、いずれも未記入の報告はMiscを含めて</t>
    <rPh sb="40" eb="41">
      <t>フク</t>
    </rPh>
    <phoneticPr fontId="1"/>
  </si>
  <si>
    <t>10％を超えて報告できません、また化学物質名もできる限り正確に記入してください。</t>
    <phoneticPr fontId="1"/>
  </si>
  <si>
    <t>「伝達事項」は「全成分（FMD）」を選択してください。</t>
    <phoneticPr fontId="35"/>
  </si>
  <si>
    <t>＊SN番号や疑似物質は公開しているものと見なします。</t>
    <rPh sb="3" eb="5">
      <t>バンゴウ</t>
    </rPh>
    <rPh sb="6" eb="10">
      <t>ギジブッシツ</t>
    </rPh>
    <rPh sb="11" eb="13">
      <t>コウカイ</t>
    </rPh>
    <rPh sb="20" eb="21">
      <t>ミ</t>
    </rPh>
    <phoneticPr fontId="35"/>
  </si>
  <si>
    <r>
      <rPr>
        <b/>
        <sz val="11"/>
        <color theme="0"/>
        <rFont val="Meiryo UI"/>
        <family val="3"/>
        <charset val="128"/>
      </rPr>
      <t>（！）</t>
    </r>
    <r>
      <rPr>
        <sz val="11"/>
        <color theme="0"/>
        <rFont val="Meiryo UI"/>
        <family val="2"/>
        <charset val="128"/>
      </rPr>
      <t xml:space="preserve">知り得ない不純物をMisc.とするときはコメント欄に </t>
    </r>
    <r>
      <rPr>
        <b/>
        <sz val="11"/>
        <color theme="0"/>
        <rFont val="Meiryo UI"/>
        <family val="3"/>
        <charset val="128"/>
      </rPr>
      <t>「</t>
    </r>
    <r>
      <rPr>
        <b/>
        <sz val="11"/>
        <color rgb="FFFFFF00"/>
        <rFont val="Meiryo UI"/>
        <family val="3"/>
        <charset val="128"/>
      </rPr>
      <t>Unknown</t>
    </r>
    <r>
      <rPr>
        <b/>
        <sz val="11"/>
        <color theme="0"/>
        <rFont val="Meiryo UI"/>
        <family val="3"/>
        <charset val="128"/>
      </rPr>
      <t xml:space="preserve"> </t>
    </r>
    <r>
      <rPr>
        <b/>
        <sz val="11"/>
        <color rgb="FFFFFF00"/>
        <rFont val="Meiryo UI"/>
        <family val="3"/>
        <charset val="128"/>
      </rPr>
      <t>impurities</t>
    </r>
    <r>
      <rPr>
        <b/>
        <sz val="11"/>
        <color theme="0"/>
        <rFont val="Meiryo UI"/>
        <family val="3"/>
        <charset val="128"/>
      </rPr>
      <t xml:space="preserve">」 </t>
    </r>
    <r>
      <rPr>
        <sz val="11"/>
        <color theme="0"/>
        <rFont val="Meiryo UI"/>
        <family val="2"/>
        <charset val="128"/>
      </rPr>
      <t>と記入してください</t>
    </r>
    <phoneticPr fontId="1"/>
  </si>
  <si>
    <t>この記入マニュアルは、chemSHERPAを使用して含有化学物質調査の提出書類を作成する際に、</t>
    <phoneticPr fontId="1"/>
  </si>
  <si>
    <t>TDKグループの運用に関連するポイントを中心に記述・解説しています。</t>
    <phoneticPr fontId="1"/>
  </si>
  <si>
    <t>chemSHERPAには、2種類のフォーマットがあります。</t>
    <rPh sb="14" eb="16">
      <t>シュルイ</t>
    </rPh>
    <phoneticPr fontId="1"/>
  </si>
  <si>
    <r>
      <t>chemSHERPA-AI(部品・包装材)では、</t>
    </r>
    <r>
      <rPr>
        <sz val="11"/>
        <color rgb="FFFF0000"/>
        <rFont val="Meiryo UI"/>
        <family val="3"/>
        <charset val="128"/>
      </rPr>
      <t>遵法情報も必須回答</t>
    </r>
    <r>
      <rPr>
        <sz val="11"/>
        <color theme="1"/>
        <rFont val="Meiryo UI"/>
        <family val="2"/>
        <charset val="128"/>
      </rPr>
      <t>ですので、ご注意ください。</t>
    </r>
    <phoneticPr fontId="1"/>
  </si>
  <si>
    <t xml:space="preserve"> 　　　　　　　　　　　　　　エラー部分は赤くマーキングされます。</t>
    <rPh sb="18" eb="20">
      <t>ブブン</t>
    </rPh>
    <rPh sb="21" eb="22">
      <t>アカ</t>
    </rPh>
    <phoneticPr fontId="1"/>
  </si>
  <si>
    <t>MISC(その他成分)を除き、chemSHERPAで成分情報を90％以上(*)公開する場合、</t>
    <rPh sb="7" eb="8">
      <t>タ</t>
    </rPh>
    <rPh sb="8" eb="10">
      <t>セイブン</t>
    </rPh>
    <rPh sb="12" eb="13">
      <t>ノゾ</t>
    </rPh>
    <rPh sb="26" eb="30">
      <t>セイブンジョウホウ</t>
    </rPh>
    <rPh sb="34" eb="36">
      <t>イジョウ</t>
    </rPh>
    <rPh sb="39" eb="41">
      <t>コウカイ</t>
    </rPh>
    <rPh sb="43" eb="45">
      <t>バアイ</t>
    </rPh>
    <phoneticPr fontId="35"/>
  </si>
  <si>
    <r>
      <t>「判定対象」</t>
    </r>
    <r>
      <rPr>
        <strike/>
        <sz val="11"/>
        <color theme="1"/>
        <rFont val="Meiryo UI"/>
        <family val="3"/>
        <charset val="128"/>
      </rPr>
      <t>欄</t>
    </r>
    <r>
      <rPr>
        <sz val="11"/>
        <color theme="1"/>
        <rFont val="Meiryo UI"/>
        <family val="3"/>
        <charset val="128"/>
      </rPr>
      <t>を使用すると入力対象を絞り込むことができます。</t>
    </r>
    <rPh sb="1" eb="3">
      <t>ハンテイ</t>
    </rPh>
    <rPh sb="3" eb="5">
      <t>タイショウ</t>
    </rPh>
    <rPh sb="6" eb="7">
      <t>ラン</t>
    </rPh>
    <rPh sb="8" eb="10">
      <t>シヨウ</t>
    </rPh>
    <phoneticPr fontId="1"/>
  </si>
  <si>
    <t>用途コードに「入力して下さい」と表示されている場合は、用途コードを入力します。➡（C-３-１）へ</t>
    <rPh sb="0" eb="2">
      <t>ヨウト</t>
    </rPh>
    <rPh sb="7" eb="9">
      <t>ニュウリョク</t>
    </rPh>
    <rPh sb="11" eb="12">
      <t>クダ</t>
    </rPh>
    <rPh sb="16" eb="18">
      <t>ヒョウジ</t>
    </rPh>
    <rPh sb="23" eb="25">
      <t>バアイ</t>
    </rPh>
    <rPh sb="27" eb="29">
      <t>ヨウト</t>
    </rPh>
    <rPh sb="33" eb="35">
      <t>ニュウリョク</t>
    </rPh>
    <phoneticPr fontId="1"/>
  </si>
  <si>
    <t>　　手入力の場合は、修正をお願いする場合があります。</t>
    <rPh sb="2" eb="3">
      <t>テ</t>
    </rPh>
    <rPh sb="3" eb="5">
      <t>ニュウリョク</t>
    </rPh>
    <rPh sb="6" eb="8">
      <t>バアイ</t>
    </rPh>
    <rPh sb="10" eb="12">
      <t>シュウセイ</t>
    </rPh>
    <rPh sb="14" eb="15">
      <t>ネガ</t>
    </rPh>
    <rPh sb="18" eb="20">
      <t>バアイ</t>
    </rPh>
    <phoneticPr fontId="1"/>
  </si>
  <si>
    <t>この動画は、約60分でとても簡単にわかりやすく説明しています。</t>
    <phoneticPr fontId="1"/>
  </si>
  <si>
    <t>chemSHERPAには、以下2つの画面があります。それぞれ必要事項を入力し、最後に承認処理を行ったファイルをご提出ください。</t>
    <rPh sb="13" eb="15">
      <t>イカ</t>
    </rPh>
    <rPh sb="18" eb="20">
      <t>ガメン</t>
    </rPh>
    <rPh sb="30" eb="34">
      <t>ヒツヨウジコウ</t>
    </rPh>
    <rPh sb="35" eb="37">
      <t>ニュウリョク</t>
    </rPh>
    <rPh sb="39" eb="41">
      <t>サイゴ</t>
    </rPh>
    <rPh sb="42" eb="46">
      <t>ショウニンショリ</t>
    </rPh>
    <rPh sb="47" eb="48">
      <t>オコナ</t>
    </rPh>
    <rPh sb="56" eb="58">
      <t>テイシュツ</t>
    </rPh>
    <phoneticPr fontId="1"/>
  </si>
  <si>
    <t>Version 3.1</t>
    <phoneticPr fontId="1"/>
  </si>
  <si>
    <t>https://cmp-consortium.com/chemsherpa/aboutchemsherpa</t>
    <phoneticPr fontId="1"/>
  </si>
  <si>
    <t>https://cmp-consortium.com/english/chemsherpa/aboutchemsherpa</t>
    <phoneticPr fontId="1"/>
  </si>
  <si>
    <t>（2025年10月時点で、日本語版 動画のみV2R1仕様に更新されております。）</t>
    <phoneticPr fontId="1"/>
  </si>
  <si>
    <t>https://cmp-consortium.com/chemsherpa/aboutchemsherpa/description#movie</t>
    <phoneticPr fontId="1"/>
  </si>
  <si>
    <t>chemSHERPAの入力方法等、詳細については、chemSHERPAのウェブサイト*に掲載されている資料をご参照ください。</t>
    <rPh sb="11" eb="13">
      <t>ニュウリョク</t>
    </rPh>
    <rPh sb="13" eb="15">
      <t>ホウホウ</t>
    </rPh>
    <rPh sb="15" eb="16">
      <t>トウ</t>
    </rPh>
    <rPh sb="17" eb="19">
      <t>ショウサイ</t>
    </rPh>
    <rPh sb="44" eb="46">
      <t>ケイサイ</t>
    </rPh>
    <rPh sb="55" eb="57">
      <t>サンショウ</t>
    </rPh>
    <phoneticPr fontId="1"/>
  </si>
  <si>
    <t>　＊chemSHERPAのウェブサイトは、2025/10/30にリニューアルされました。</t>
    <phoneticPr fontId="1"/>
  </si>
  <si>
    <t>https://cmp-consortium.com/english/chemsherpa/aboutchemsherpa/description</t>
  </si>
  <si>
    <t>https://cmp-consortium.com/english/chemsherpa/aboutchemsherpa/description</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</si>
</sst>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Meiryo UI"/>
      <family val="2"/>
      <charset val="128"/>
    </font>
    <font>
      <sz val="6"/>
      <name val="Meiryo UI"/>
      <family val="2"/>
      <charset val="128"/>
    </font>
    <font>
      <sz val="18"/>
      <color theme="1"/>
      <name val="Meiryo UI"/>
      <family val="2"/>
      <charset val="128"/>
    </font>
    <font>
      <u/>
      <sz val="11"/>
      <color theme="10"/>
      <name val="Meiryo UI"/>
      <family val="2"/>
      <charset val="128"/>
    </font>
    <font>
      <b/>
      <sz val="11"/>
      <color theme="1"/>
      <name val="Meiryo UI"/>
      <family val="3"/>
      <charset val="128"/>
    </font>
    <font>
      <sz val="11"/>
      <color rgb="FF0000FF"/>
      <name val="Meiryo UI"/>
      <family val="3"/>
      <charset val="128"/>
    </font>
    <font>
      <sz val="11"/>
      <name val="Meiryo UI"/>
      <family val="2"/>
      <charset val="128"/>
    </font>
    <font>
      <sz val="11"/>
      <name val="Meiryo UI"/>
      <family val="3"/>
      <charset val="128"/>
    </font>
    <font>
      <sz val="11"/>
      <color theme="1"/>
      <name val="Meiryo UI"/>
      <family val="3"/>
      <charset val="128"/>
    </font>
    <font>
      <b/>
      <sz val="11"/>
      <color rgb="FFFF0000"/>
      <name val="Meiryo UI"/>
      <family val="3"/>
      <charset val="128"/>
    </font>
    <font>
      <sz val="11"/>
      <color theme="1"/>
      <name val="Verdana"/>
      <family val="2"/>
    </font>
    <font>
      <sz val="10"/>
      <color theme="1"/>
      <name val="Meiryo UI"/>
      <family val="2"/>
      <charset val="128"/>
    </font>
    <font>
      <sz val="10"/>
      <color theme="1"/>
      <name val="Meiryo UI"/>
      <family val="3"/>
      <charset val="128"/>
    </font>
    <font>
      <sz val="11"/>
      <color rgb="FFFF0000"/>
      <name val="Meiryo UI"/>
      <family val="2"/>
      <charset val="128"/>
    </font>
    <font>
      <sz val="11"/>
      <color rgb="FFFF0000"/>
      <name val="Meiryo UI"/>
      <family val="3"/>
      <charset val="128"/>
    </font>
    <font>
      <strike/>
      <sz val="11"/>
      <color theme="1"/>
      <name val="Meiryo UI"/>
      <family val="3"/>
      <charset val="128"/>
    </font>
    <font>
      <sz val="11"/>
      <color theme="1"/>
      <name val="Meiryo UI"/>
      <family val="2"/>
      <charset val="128"/>
    </font>
    <font>
      <sz val="11"/>
      <color theme="0"/>
      <name val="Meiryo UI"/>
      <family val="2"/>
      <charset val="128"/>
    </font>
    <font>
      <sz val="11"/>
      <color theme="0"/>
      <name val="Meiryo UI"/>
      <family val="3"/>
      <charset val="128"/>
    </font>
    <font>
      <b/>
      <sz val="11"/>
      <color theme="0"/>
      <name val="Meiryo UI"/>
      <family val="3"/>
      <charset val="128"/>
    </font>
    <font>
      <sz val="11"/>
      <color rgb="FFC00000"/>
      <name val="Meiryo UI"/>
      <family val="3"/>
      <charset val="128"/>
    </font>
    <font>
      <b/>
      <sz val="11"/>
      <color rgb="FFFFFF00"/>
      <name val="Meiryo UI"/>
      <family val="3"/>
      <charset val="128"/>
    </font>
    <font>
      <sz val="11"/>
      <color theme="8"/>
      <name val="Meiryo UI"/>
      <family val="3"/>
      <charset val="128"/>
    </font>
    <font>
      <u/>
      <sz val="11"/>
      <name val="Meiryo UI"/>
      <family val="3"/>
      <charset val="128"/>
    </font>
    <font>
      <sz val="10"/>
      <color rgb="FFC00000"/>
      <name val="Meiryo UI"/>
      <family val="3"/>
      <charset val="128"/>
    </font>
    <font>
      <b/>
      <strike/>
      <sz val="11"/>
      <color rgb="FFC00000"/>
      <name val="Meiryo UI"/>
      <family val="3"/>
      <charset val="128"/>
    </font>
    <font>
      <strike/>
      <sz val="11"/>
      <color rgb="FFC00000"/>
      <name val="Meiryo UI"/>
      <family val="3"/>
      <charset val="128"/>
    </font>
    <font>
      <sz val="11"/>
      <color theme="9"/>
      <name val="Meiryo UI"/>
      <family val="3"/>
      <charset val="128"/>
    </font>
    <font>
      <strike/>
      <sz val="11"/>
      <color theme="9"/>
      <name val="Meiryo UI"/>
      <family val="3"/>
      <charset val="128"/>
    </font>
    <font>
      <b/>
      <sz val="11"/>
      <color theme="9"/>
      <name val="Meiryo UI"/>
      <family val="3"/>
      <charset val="128"/>
    </font>
    <font>
      <sz val="11"/>
      <color theme="9"/>
      <name val="Meiryo UI"/>
      <family val="2"/>
      <charset val="128"/>
    </font>
    <font>
      <strike/>
      <sz val="11"/>
      <color theme="9"/>
      <name val="Meiryo UI"/>
      <family val="2"/>
      <charset val="128"/>
    </font>
    <font>
      <b/>
      <sz val="10"/>
      <color theme="1"/>
      <name val="Meiryo UI"/>
      <family val="3"/>
      <charset val="128"/>
    </font>
    <font>
      <sz val="11"/>
      <color theme="10"/>
      <name val="Meiryo UI"/>
      <family val="3"/>
      <charset val="128"/>
    </font>
    <font>
      <b/>
      <strike/>
      <sz val="11"/>
      <color theme="1"/>
      <name val="Meiryo UI"/>
      <family val="3"/>
      <charset val="128"/>
    </font>
    <font>
      <sz val="6"/>
      <name val="ＭＳ Ｐゴシック"/>
      <family val="3"/>
      <charset val="128"/>
      <scheme val="minor"/>
    </font>
    <font>
      <u/>
      <sz val="10"/>
      <color theme="10"/>
      <name val="Meiryo UI"/>
      <family val="2"/>
      <charset val="128"/>
    </font>
  </fonts>
  <fills count="7">
    <fill>
      <patternFill patternType="none"/>
    </fill>
    <fill>
      <patternFill patternType="gray125"/>
    </fill>
    <fill>
      <patternFill patternType="solid">
        <fgColor theme="8"/>
        <bgColor indexed="64"/>
      </patternFill>
    </fill>
    <fill>
      <patternFill patternType="solid">
        <fgColor rgb="FFFF7C80"/>
        <bgColor indexed="64"/>
      </patternFill>
    </fill>
    <fill>
      <patternFill patternType="solid">
        <fgColor theme="8" tint="0.79998168889431442"/>
        <bgColor indexed="64"/>
      </patternFill>
    </fill>
    <fill>
      <patternFill patternType="solid">
        <fgColor rgb="FFC00000"/>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theme="9"/>
      </left>
      <right/>
      <top style="medium">
        <color theme="9"/>
      </top>
      <bottom/>
      <diagonal/>
    </border>
    <border>
      <left/>
      <right/>
      <top style="medium">
        <color theme="9"/>
      </top>
      <bottom/>
      <diagonal/>
    </border>
    <border>
      <left/>
      <right style="medium">
        <color theme="9"/>
      </right>
      <top style="medium">
        <color theme="9"/>
      </top>
      <bottom/>
      <diagonal/>
    </border>
    <border>
      <left style="medium">
        <color theme="9"/>
      </left>
      <right/>
      <top/>
      <bottom/>
      <diagonal/>
    </border>
    <border>
      <left/>
      <right style="medium">
        <color theme="9"/>
      </right>
      <top/>
      <bottom/>
      <diagonal/>
    </border>
    <border>
      <left style="medium">
        <color theme="9"/>
      </left>
      <right/>
      <top/>
      <bottom style="medium">
        <color theme="9"/>
      </bottom>
      <diagonal/>
    </border>
    <border>
      <left/>
      <right/>
      <top/>
      <bottom style="medium">
        <color theme="9"/>
      </bottom>
      <diagonal/>
    </border>
    <border>
      <left/>
      <right style="medium">
        <color theme="9"/>
      </right>
      <top/>
      <bottom style="medium">
        <color theme="9"/>
      </bottom>
      <diagonal/>
    </border>
  </borders>
  <cellStyleXfs count="5">
    <xf numFmtId="0" fontId="0" fillId="0" borderId="0">
      <alignment vertical="center"/>
    </xf>
    <xf numFmtId="0" fontId="3" fillId="0" borderId="0" applyNumberFormat="0" applyFill="0" applyBorder="0" applyAlignment="0" applyProtection="0">
      <alignment vertical="center"/>
    </xf>
    <xf numFmtId="0" fontId="10" fillId="0" borderId="0">
      <alignment vertical="center"/>
    </xf>
    <xf numFmtId="0" fontId="16" fillId="0" borderId="0">
      <alignment vertical="center"/>
    </xf>
    <xf numFmtId="0" fontId="3" fillId="0" borderId="0" applyNumberFormat="0" applyFill="0" applyBorder="0" applyAlignment="0" applyProtection="0">
      <alignment vertical="center"/>
    </xf>
  </cellStyleXfs>
  <cellXfs count="109">
    <xf numFmtId="0" fontId="0" fillId="0" borderId="0" xfId="0">
      <alignment vertical="center"/>
    </xf>
    <xf numFmtId="0" fontId="2" fillId="0" borderId="0" xfId="0" applyFont="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0" xfId="0" applyAlignment="1">
      <alignment horizontal="center" vertical="center"/>
    </xf>
    <xf numFmtId="0" fontId="4" fillId="0" borderId="0" xfId="0" applyFont="1">
      <alignment vertical="center"/>
    </xf>
    <xf numFmtId="0" fontId="6" fillId="0" borderId="0" xfId="0" applyFont="1">
      <alignment vertical="center"/>
    </xf>
    <xf numFmtId="0" fontId="8" fillId="0" borderId="0" xfId="0" applyFont="1">
      <alignment vertical="center"/>
    </xf>
    <xf numFmtId="0" fontId="7" fillId="0" borderId="0" xfId="0" applyFont="1">
      <alignment vertical="center"/>
    </xf>
    <xf numFmtId="0" fontId="11" fillId="0" borderId="1" xfId="0" applyFont="1" applyBorder="1">
      <alignment vertical="center"/>
    </xf>
    <xf numFmtId="0" fontId="12" fillId="0" borderId="1" xfId="0" applyFont="1" applyBorder="1">
      <alignment vertical="center"/>
    </xf>
    <xf numFmtId="0" fontId="12" fillId="0" borderId="0" xfId="0" applyFont="1" applyBorder="1">
      <alignment vertical="center"/>
    </xf>
    <xf numFmtId="0" fontId="0" fillId="0" borderId="0" xfId="0" applyBorder="1">
      <alignment vertical="center"/>
    </xf>
    <xf numFmtId="0" fontId="13" fillId="0" borderId="0" xfId="0" applyFont="1" applyAlignment="1">
      <alignment horizontal="right" vertical="center"/>
    </xf>
    <xf numFmtId="0" fontId="13" fillId="0" borderId="0" xfId="0" applyFont="1">
      <alignment vertical="center"/>
    </xf>
    <xf numFmtId="0" fontId="0" fillId="0" borderId="0" xfId="0" applyFill="1">
      <alignment vertical="center"/>
    </xf>
    <xf numFmtId="0" fontId="13" fillId="0" borderId="0" xfId="0" applyFont="1" applyFill="1">
      <alignment vertical="center"/>
    </xf>
    <xf numFmtId="0" fontId="0" fillId="0" borderId="0" xfId="0" applyFill="1" applyAlignment="1">
      <alignment horizontal="right" vertical="center"/>
    </xf>
    <xf numFmtId="0" fontId="8" fillId="0" borderId="0" xfId="0" applyFont="1" applyFill="1">
      <alignment vertical="center"/>
    </xf>
    <xf numFmtId="0" fontId="14" fillId="0" borderId="0" xfId="0" applyFont="1" applyFill="1">
      <alignment vertical="center"/>
    </xf>
    <xf numFmtId="0" fontId="16" fillId="0" borderId="0" xfId="3">
      <alignment vertical="center"/>
    </xf>
    <xf numFmtId="0" fontId="14" fillId="0" borderId="0" xfId="3" applyFont="1">
      <alignment vertical="center"/>
    </xf>
    <xf numFmtId="0" fontId="8" fillId="0" borderId="0" xfId="3" applyFont="1">
      <alignment vertical="center"/>
    </xf>
    <xf numFmtId="0" fontId="0" fillId="0" borderId="1" xfId="0" applyFill="1" applyBorder="1">
      <alignment vertical="center"/>
    </xf>
    <xf numFmtId="0" fontId="19" fillId="2" borderId="2" xfId="0" applyFont="1" applyFill="1" applyBorder="1">
      <alignment vertical="center"/>
    </xf>
    <xf numFmtId="0" fontId="19" fillId="2" borderId="3" xfId="0" applyFont="1" applyFill="1" applyBorder="1">
      <alignment vertical="center"/>
    </xf>
    <xf numFmtId="0" fontId="19" fillId="2" borderId="1" xfId="0" applyFont="1" applyFill="1" applyBorder="1">
      <alignment vertical="center"/>
    </xf>
    <xf numFmtId="0" fontId="19" fillId="3" borderId="0" xfId="0" applyFont="1" applyFill="1">
      <alignment vertical="center"/>
    </xf>
    <xf numFmtId="0" fontId="19" fillId="3" borderId="0" xfId="0" applyFont="1" applyFill="1" applyAlignment="1">
      <alignment horizontal="left" vertical="center"/>
    </xf>
    <xf numFmtId="0" fontId="4" fillId="4" borderId="0" xfId="0" applyFont="1" applyFill="1">
      <alignment vertical="center"/>
    </xf>
    <xf numFmtId="0" fontId="0" fillId="4" borderId="0" xfId="0" applyFill="1">
      <alignment vertical="center"/>
    </xf>
    <xf numFmtId="0" fontId="0" fillId="5" borderId="0" xfId="0" applyFill="1">
      <alignment vertical="center"/>
    </xf>
    <xf numFmtId="0" fontId="18" fillId="5" borderId="0" xfId="0" applyFont="1" applyFill="1">
      <alignment vertical="center"/>
    </xf>
    <xf numFmtId="0" fontId="18" fillId="0" borderId="0" xfId="0" applyFont="1" applyFill="1">
      <alignment vertical="center"/>
    </xf>
    <xf numFmtId="0" fontId="24" fillId="0" borderId="0" xfId="0" applyFont="1" applyBorder="1">
      <alignment vertical="center"/>
    </xf>
    <xf numFmtId="0" fontId="25" fillId="0" borderId="0" xfId="0" applyFont="1" applyFill="1">
      <alignment vertical="center"/>
    </xf>
    <xf numFmtId="0" fontId="26" fillId="0" borderId="0" xfId="0" applyFont="1" applyFill="1">
      <alignment vertical="center"/>
    </xf>
    <xf numFmtId="0" fontId="27" fillId="0" borderId="0" xfId="0" applyFont="1" applyFill="1">
      <alignment vertical="center"/>
    </xf>
    <xf numFmtId="0" fontId="27" fillId="0" borderId="0" xfId="0" applyFont="1">
      <alignment vertical="center"/>
    </xf>
    <xf numFmtId="0" fontId="29" fillId="0" borderId="0" xfId="0" applyFont="1">
      <alignment vertical="center"/>
    </xf>
    <xf numFmtId="0" fontId="30" fillId="0" borderId="0" xfId="0" applyFont="1" applyFill="1">
      <alignment vertical="center"/>
    </xf>
    <xf numFmtId="0" fontId="27" fillId="6" borderId="0" xfId="0" applyFont="1" applyFill="1">
      <alignment vertical="center"/>
    </xf>
    <xf numFmtId="0" fontId="24" fillId="6" borderId="0" xfId="0" applyFont="1" applyFill="1" applyBorder="1">
      <alignment vertical="center"/>
    </xf>
    <xf numFmtId="0" fontId="12" fillId="6" borderId="0" xfId="0" applyFont="1" applyFill="1" applyBorder="1">
      <alignment vertical="center"/>
    </xf>
    <xf numFmtId="0" fontId="0" fillId="6" borderId="0" xfId="0" applyFill="1" applyBorder="1">
      <alignment vertical="center"/>
    </xf>
    <xf numFmtId="0" fontId="0" fillId="6" borderId="0" xfId="0" applyFill="1">
      <alignment vertical="center"/>
    </xf>
    <xf numFmtId="0" fontId="31" fillId="0" borderId="0" xfId="0" applyFont="1">
      <alignment vertical="center"/>
    </xf>
    <xf numFmtId="0" fontId="28" fillId="0" borderId="0" xfId="0" applyFont="1">
      <alignment vertical="center"/>
    </xf>
    <xf numFmtId="0" fontId="32" fillId="0" borderId="0" xfId="0" applyFont="1" applyBorder="1">
      <alignment vertical="center"/>
    </xf>
    <xf numFmtId="0" fontId="0" fillId="0" borderId="0" xfId="0" applyFont="1">
      <alignment vertical="center"/>
    </xf>
    <xf numFmtId="0" fontId="0" fillId="0" borderId="0" xfId="0" applyFont="1" applyFill="1">
      <alignment vertical="center"/>
    </xf>
    <xf numFmtId="0" fontId="0" fillId="0" borderId="0" xfId="0" applyFill="1" applyBorder="1">
      <alignment vertical="center"/>
    </xf>
    <xf numFmtId="0" fontId="0" fillId="0" borderId="0" xfId="0" applyFont="1" applyFill="1" applyBorder="1">
      <alignment vertical="center"/>
    </xf>
    <xf numFmtId="0" fontId="33" fillId="0" borderId="0" xfId="1" applyFont="1" applyFill="1">
      <alignment vertical="center"/>
    </xf>
    <xf numFmtId="0" fontId="33" fillId="0" borderId="0" xfId="1" applyFont="1" applyFill="1" applyBorder="1">
      <alignment vertical="center"/>
    </xf>
    <xf numFmtId="0" fontId="34" fillId="0" borderId="0" xfId="0" applyFont="1" applyFill="1">
      <alignment vertical="center"/>
    </xf>
    <xf numFmtId="0" fontId="15" fillId="0" borderId="0" xfId="0" applyFont="1" applyFill="1">
      <alignment vertical="center"/>
    </xf>
    <xf numFmtId="0" fontId="8" fillId="0" borderId="0" xfId="0" applyFont="1" applyBorder="1">
      <alignment vertical="center"/>
    </xf>
    <xf numFmtId="0" fontId="8" fillId="0" borderId="8" xfId="0" applyFont="1" applyBorder="1">
      <alignment vertical="center"/>
    </xf>
    <xf numFmtId="0" fontId="12" fillId="0" borderId="4" xfId="0" applyFont="1" applyBorder="1">
      <alignment vertical="center"/>
    </xf>
    <xf numFmtId="0" fontId="12" fillId="0" borderId="5" xfId="0" applyFont="1" applyBorder="1">
      <alignment vertical="center"/>
    </xf>
    <xf numFmtId="0" fontId="8" fillId="0" borderId="5" xfId="0" applyFont="1" applyBorder="1">
      <alignment vertical="center"/>
    </xf>
    <xf numFmtId="0" fontId="8" fillId="0" borderId="6" xfId="0" applyFont="1" applyFill="1" applyBorder="1">
      <alignment vertical="center"/>
    </xf>
    <xf numFmtId="0" fontId="12" fillId="0" borderId="7" xfId="0" applyFont="1" applyBorder="1">
      <alignment vertical="center"/>
    </xf>
    <xf numFmtId="0" fontId="8" fillId="0" borderId="8" xfId="0" applyFont="1" applyFill="1" applyBorder="1">
      <alignment vertical="center"/>
    </xf>
    <xf numFmtId="0" fontId="12" fillId="0" borderId="9" xfId="0" applyFont="1" applyBorder="1">
      <alignment vertical="center"/>
    </xf>
    <xf numFmtId="0" fontId="12" fillId="0" borderId="10" xfId="0" applyFont="1" applyBorder="1">
      <alignment vertical="center"/>
    </xf>
    <xf numFmtId="0" fontId="8" fillId="0" borderId="10" xfId="0" applyFont="1" applyBorder="1">
      <alignment vertical="center"/>
    </xf>
    <xf numFmtId="0" fontId="8" fillId="0" borderId="11" xfId="0" applyFont="1" applyFill="1" applyBorder="1">
      <alignment vertical="center"/>
    </xf>
    <xf numFmtId="0" fontId="12" fillId="0" borderId="0" xfId="0" applyFont="1" applyBorder="1" applyAlignment="1">
      <alignment horizontal="left" vertical="center"/>
    </xf>
    <xf numFmtId="0" fontId="4" fillId="0" borderId="0" xfId="0" applyFont="1" applyFill="1">
      <alignment vertical="center"/>
    </xf>
    <xf numFmtId="0" fontId="4" fillId="6" borderId="0" xfId="0" applyFont="1" applyFill="1">
      <alignment vertical="center"/>
    </xf>
    <xf numFmtId="0" fontId="15" fillId="0" borderId="0" xfId="0" applyFont="1">
      <alignment vertical="center"/>
    </xf>
    <xf numFmtId="0" fontId="4" fillId="0" borderId="0" xfId="0" applyFont="1" applyFill="1" applyBorder="1">
      <alignment vertical="center"/>
    </xf>
    <xf numFmtId="0" fontId="12" fillId="0" borderId="0" xfId="0" applyFont="1" applyFill="1" applyBorder="1">
      <alignment vertical="center"/>
    </xf>
    <xf numFmtId="0" fontId="4" fillId="0" borderId="0" xfId="3" applyFont="1">
      <alignment vertical="center"/>
    </xf>
    <xf numFmtId="0" fontId="12" fillId="0" borderId="0" xfId="3" applyFont="1">
      <alignment vertical="center"/>
    </xf>
    <xf numFmtId="0" fontId="27" fillId="0" borderId="0" xfId="3" applyFont="1">
      <alignment vertical="center"/>
    </xf>
    <xf numFmtId="0" fontId="33" fillId="0" borderId="0" xfId="4" applyFont="1" applyFill="1" applyBorder="1">
      <alignment vertical="center"/>
    </xf>
    <xf numFmtId="0" fontId="32" fillId="0" borderId="0" xfId="3" applyFont="1">
      <alignment vertical="center"/>
    </xf>
    <xf numFmtId="0" fontId="8" fillId="0" borderId="8" xfId="3" applyFont="1" applyBorder="1">
      <alignment vertical="center"/>
    </xf>
    <xf numFmtId="0" fontId="12" fillId="0" borderId="4" xfId="3" applyFont="1" applyBorder="1">
      <alignment vertical="center"/>
    </xf>
    <xf numFmtId="0" fontId="12" fillId="0" borderId="5" xfId="3" applyFont="1" applyBorder="1">
      <alignment vertical="center"/>
    </xf>
    <xf numFmtId="0" fontId="8" fillId="0" borderId="5" xfId="3" applyFont="1" applyBorder="1">
      <alignment vertical="center"/>
    </xf>
    <xf numFmtId="0" fontId="8" fillId="0" borderId="6" xfId="3" applyFont="1" applyBorder="1">
      <alignment vertical="center"/>
    </xf>
    <xf numFmtId="0" fontId="12" fillId="0" borderId="7" xfId="3" applyFont="1" applyBorder="1">
      <alignment vertical="center"/>
    </xf>
    <xf numFmtId="0" fontId="12" fillId="0" borderId="9" xfId="3" applyFont="1" applyBorder="1">
      <alignment vertical="center"/>
    </xf>
    <xf numFmtId="0" fontId="12" fillId="0" borderId="10" xfId="3" applyFont="1" applyBorder="1">
      <alignment vertical="center"/>
    </xf>
    <xf numFmtId="0" fontId="8" fillId="0" borderId="10" xfId="3" applyFont="1" applyBorder="1">
      <alignment vertical="center"/>
    </xf>
    <xf numFmtId="0" fontId="8" fillId="0" borderId="11" xfId="3" applyFont="1" applyBorder="1">
      <alignment vertical="center"/>
    </xf>
    <xf numFmtId="0" fontId="12" fillId="0" borderId="0" xfId="3" applyFont="1" applyAlignment="1">
      <alignment horizontal="left" vertical="center"/>
    </xf>
    <xf numFmtId="0" fontId="27" fillId="6" borderId="0" xfId="3" applyFont="1" applyFill="1">
      <alignment vertical="center"/>
    </xf>
    <xf numFmtId="0" fontId="24" fillId="6" borderId="0" xfId="3" applyFont="1" applyFill="1">
      <alignment vertical="center"/>
    </xf>
    <xf numFmtId="0" fontId="12" fillId="6" borderId="0" xfId="3" applyFont="1" applyFill="1">
      <alignment vertical="center"/>
    </xf>
    <xf numFmtId="0" fontId="16" fillId="6" borderId="0" xfId="3" applyFill="1">
      <alignment vertical="center"/>
    </xf>
    <xf numFmtId="0" fontId="24" fillId="0" borderId="0" xfId="3" applyFont="1">
      <alignment vertical="center"/>
    </xf>
    <xf numFmtId="0" fontId="25" fillId="0" borderId="0" xfId="3" applyFont="1">
      <alignment vertical="center"/>
    </xf>
    <xf numFmtId="0" fontId="26" fillId="0" borderId="0" xfId="3" applyFont="1">
      <alignment vertical="center"/>
    </xf>
    <xf numFmtId="0" fontId="29" fillId="0" borderId="0" xfId="3" applyFont="1">
      <alignment vertical="center"/>
    </xf>
    <xf numFmtId="0" fontId="34" fillId="0" borderId="0" xfId="3" applyFont="1">
      <alignment vertical="center"/>
    </xf>
    <xf numFmtId="0" fontId="15" fillId="0" borderId="0" xfId="3" applyFont="1">
      <alignment vertical="center"/>
    </xf>
    <xf numFmtId="0" fontId="8" fillId="0" borderId="0" xfId="3" applyFont="1" applyBorder="1">
      <alignment vertical="center"/>
    </xf>
    <xf numFmtId="0" fontId="12" fillId="0" borderId="0" xfId="3" applyFont="1" applyBorder="1">
      <alignment vertical="center"/>
    </xf>
    <xf numFmtId="0" fontId="8" fillId="0" borderId="0" xfId="0" applyFont="1" applyBorder="1" applyAlignment="1"/>
    <xf numFmtId="0" fontId="3" fillId="0" borderId="0" xfId="1">
      <alignment vertical="center"/>
    </xf>
    <xf numFmtId="0" fontId="3" fillId="0" borderId="2" xfId="1" applyBorder="1">
      <alignment vertical="center"/>
    </xf>
    <xf numFmtId="0" fontId="36" fillId="0" borderId="1" xfId="1" applyFont="1" applyBorder="1">
      <alignment vertical="center"/>
    </xf>
    <xf numFmtId="0" fontId="11" fillId="0" borderId="0" xfId="0" applyFont="1" applyFill="1">
      <alignment vertical="center"/>
    </xf>
  </cellXfs>
  <cellStyles count="5">
    <cellStyle name="ハイパーリンク" xfId="1" builtinId="8"/>
    <cellStyle name="ハイパーリンク 2" xfId="4" xr:uid="{BED76DAC-60AE-4BAB-B0DB-EFB4531B8FA4}"/>
    <cellStyle name="標準" xfId="0" builtinId="0"/>
    <cellStyle name="標準 2" xfId="3" xr:uid="{33E998C9-749E-480E-9EDC-0B103F362EEF}"/>
    <cellStyle name="標準 20" xfId="2" xr:uid="{00000000-0005-0000-0000-000002000000}"/>
  </cellStyles>
  <dxfs count="0"/>
  <tableStyles count="0" defaultTableStyle="TableStyleMedium2" defaultPivotStyle="PivotStyleLight16"/>
  <colors>
    <mruColors>
      <color rgb="FF0000FF"/>
      <color rgb="FFFF7C80"/>
      <color rgb="FFDE0000"/>
      <color rgb="FF808000"/>
      <color rgb="FFCC3399"/>
      <color rgb="FF3399FF"/>
      <color rgb="FFFFFF99"/>
      <color rgb="FFF7EAE9"/>
      <color rgb="FFFFE1E2"/>
      <color rgb="FFFFBD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7.png"/><Relationship Id="rId26" Type="http://schemas.openxmlformats.org/officeDocument/2006/relationships/image" Target="../media/image25.png"/><Relationship Id="rId39" Type="http://schemas.openxmlformats.org/officeDocument/2006/relationships/image" Target="../media/image37.png"/><Relationship Id="rId3" Type="http://schemas.openxmlformats.org/officeDocument/2006/relationships/image" Target="../media/image3.png"/><Relationship Id="rId21" Type="http://schemas.openxmlformats.org/officeDocument/2006/relationships/image" Target="../media/image20.png"/><Relationship Id="rId34" Type="http://schemas.openxmlformats.org/officeDocument/2006/relationships/image" Target="../media/image3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6.png"/><Relationship Id="rId25" Type="http://schemas.openxmlformats.org/officeDocument/2006/relationships/image" Target="../media/image24.png"/><Relationship Id="rId33" Type="http://schemas.openxmlformats.org/officeDocument/2006/relationships/image" Target="../media/image32.png"/><Relationship Id="rId38" Type="http://schemas.openxmlformats.org/officeDocument/2006/relationships/image" Target="../media/image36.png"/><Relationship Id="rId2" Type="http://schemas.openxmlformats.org/officeDocument/2006/relationships/image" Target="../media/image2.png"/><Relationship Id="rId16" Type="http://schemas.openxmlformats.org/officeDocument/2006/relationships/image" Target="../media/image15.png"/><Relationship Id="rId20" Type="http://schemas.openxmlformats.org/officeDocument/2006/relationships/image" Target="../media/image19.png"/><Relationship Id="rId29" Type="http://schemas.openxmlformats.org/officeDocument/2006/relationships/image" Target="../media/image28.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3.png"/><Relationship Id="rId32" Type="http://schemas.openxmlformats.org/officeDocument/2006/relationships/image" Target="../media/image31.png"/><Relationship Id="rId37" Type="http://schemas.openxmlformats.org/officeDocument/2006/relationships/hyperlink" Target="#'AI &#35352;&#20837;&#26041;&#27861; '!A39"/><Relationship Id="rId5" Type="http://schemas.openxmlformats.org/officeDocument/2006/relationships/image" Target="../media/image5.png"/><Relationship Id="rId15" Type="http://schemas.openxmlformats.org/officeDocument/2006/relationships/hyperlink" Target="#'CI &#35352;&#20837;&#26041;&#27861; '!A39"/><Relationship Id="rId23" Type="http://schemas.openxmlformats.org/officeDocument/2006/relationships/image" Target="../media/image22.png"/><Relationship Id="rId28" Type="http://schemas.openxmlformats.org/officeDocument/2006/relationships/image" Target="../media/image27.png"/><Relationship Id="rId36" Type="http://schemas.openxmlformats.org/officeDocument/2006/relationships/image" Target="../media/image35.png"/><Relationship Id="rId10" Type="http://schemas.openxmlformats.org/officeDocument/2006/relationships/image" Target="../media/image10.png"/><Relationship Id="rId19" Type="http://schemas.openxmlformats.org/officeDocument/2006/relationships/image" Target="../media/image18.png"/><Relationship Id="rId31" Type="http://schemas.openxmlformats.org/officeDocument/2006/relationships/image" Target="../media/image3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1.png"/><Relationship Id="rId27" Type="http://schemas.openxmlformats.org/officeDocument/2006/relationships/image" Target="../media/image26.png"/><Relationship Id="rId30" Type="http://schemas.openxmlformats.org/officeDocument/2006/relationships/image" Target="../media/image29.png"/><Relationship Id="rId35" Type="http://schemas.openxmlformats.org/officeDocument/2006/relationships/image" Target="../media/image34.png"/></Relationships>
</file>

<file path=xl/drawings/_rels/drawing2.xml.rels><?xml version="1.0" encoding="UTF-8" standalone="yes"?>
<Relationships xmlns="http://schemas.openxmlformats.org/package/2006/relationships"><Relationship Id="rId8" Type="http://schemas.openxmlformats.org/officeDocument/2006/relationships/image" Target="../media/image42.png"/><Relationship Id="rId13" Type="http://schemas.openxmlformats.org/officeDocument/2006/relationships/image" Target="../media/image47.png"/><Relationship Id="rId18" Type="http://schemas.openxmlformats.org/officeDocument/2006/relationships/image" Target="../media/image52.png"/><Relationship Id="rId26" Type="http://schemas.openxmlformats.org/officeDocument/2006/relationships/image" Target="../media/image59.png"/><Relationship Id="rId3" Type="http://schemas.openxmlformats.org/officeDocument/2006/relationships/hyperlink" Target="#'AI &#35352;&#20837;&#26041;&#27861; '!A39"/><Relationship Id="rId21" Type="http://schemas.openxmlformats.org/officeDocument/2006/relationships/image" Target="../media/image26.png"/><Relationship Id="rId34" Type="http://schemas.openxmlformats.org/officeDocument/2006/relationships/image" Target="../media/image64.png"/><Relationship Id="rId7" Type="http://schemas.openxmlformats.org/officeDocument/2006/relationships/image" Target="../media/image41.png"/><Relationship Id="rId12" Type="http://schemas.openxmlformats.org/officeDocument/2006/relationships/image" Target="../media/image46.png"/><Relationship Id="rId17" Type="http://schemas.openxmlformats.org/officeDocument/2006/relationships/image" Target="../media/image51.png"/><Relationship Id="rId25" Type="http://schemas.openxmlformats.org/officeDocument/2006/relationships/image" Target="../media/image58.png"/><Relationship Id="rId33" Type="http://schemas.openxmlformats.org/officeDocument/2006/relationships/image" Target="../media/image36.png"/><Relationship Id="rId2" Type="http://schemas.openxmlformats.org/officeDocument/2006/relationships/image" Target="../media/image4.png"/><Relationship Id="rId16" Type="http://schemas.openxmlformats.org/officeDocument/2006/relationships/image" Target="../media/image50.png"/><Relationship Id="rId20" Type="http://schemas.openxmlformats.org/officeDocument/2006/relationships/image" Target="../media/image54.png"/><Relationship Id="rId29" Type="http://schemas.openxmlformats.org/officeDocument/2006/relationships/image" Target="../media/image61.png"/><Relationship Id="rId1" Type="http://schemas.openxmlformats.org/officeDocument/2006/relationships/image" Target="../media/image3.png"/><Relationship Id="rId6" Type="http://schemas.openxmlformats.org/officeDocument/2006/relationships/image" Target="../media/image40.png"/><Relationship Id="rId11" Type="http://schemas.openxmlformats.org/officeDocument/2006/relationships/image" Target="../media/image45.png"/><Relationship Id="rId24" Type="http://schemas.openxmlformats.org/officeDocument/2006/relationships/image" Target="../media/image57.png"/><Relationship Id="rId32" Type="http://schemas.openxmlformats.org/officeDocument/2006/relationships/hyperlink" Target="#'CI &#35352;&#20837;&#26041;&#27861; '!A39"/><Relationship Id="rId5" Type="http://schemas.openxmlformats.org/officeDocument/2006/relationships/image" Target="../media/image39.png"/><Relationship Id="rId15" Type="http://schemas.openxmlformats.org/officeDocument/2006/relationships/image" Target="../media/image49.png"/><Relationship Id="rId23" Type="http://schemas.openxmlformats.org/officeDocument/2006/relationships/image" Target="../media/image56.png"/><Relationship Id="rId28" Type="http://schemas.openxmlformats.org/officeDocument/2006/relationships/image" Target="../media/image60.emf"/><Relationship Id="rId10" Type="http://schemas.openxmlformats.org/officeDocument/2006/relationships/image" Target="../media/image44.png"/><Relationship Id="rId19" Type="http://schemas.openxmlformats.org/officeDocument/2006/relationships/image" Target="../media/image53.png"/><Relationship Id="rId31" Type="http://schemas.openxmlformats.org/officeDocument/2006/relationships/image" Target="../media/image63.png"/><Relationship Id="rId4" Type="http://schemas.openxmlformats.org/officeDocument/2006/relationships/image" Target="../media/image38.png"/><Relationship Id="rId9" Type="http://schemas.openxmlformats.org/officeDocument/2006/relationships/image" Target="../media/image43.png"/><Relationship Id="rId14" Type="http://schemas.openxmlformats.org/officeDocument/2006/relationships/image" Target="../media/image48.png"/><Relationship Id="rId22" Type="http://schemas.openxmlformats.org/officeDocument/2006/relationships/image" Target="../media/image55.png"/><Relationship Id="rId27" Type="http://schemas.openxmlformats.org/officeDocument/2006/relationships/image" Target="../media/image34.png"/><Relationship Id="rId30" Type="http://schemas.openxmlformats.org/officeDocument/2006/relationships/image" Target="../media/image62.png"/></Relationships>
</file>

<file path=xl/drawings/drawing1.xml><?xml version="1.0" encoding="utf-8"?>
<xdr:wsDr xmlns:xdr="http://schemas.openxmlformats.org/drawingml/2006/spreadsheetDrawing" xmlns:a="http://schemas.openxmlformats.org/drawingml/2006/main">
  <xdr:twoCellAnchor>
    <xdr:from>
      <xdr:col>1</xdr:col>
      <xdr:colOff>76200</xdr:colOff>
      <xdr:row>483</xdr:row>
      <xdr:rowOff>3</xdr:rowOff>
    </xdr:from>
    <xdr:to>
      <xdr:col>3</xdr:col>
      <xdr:colOff>4088573</xdr:colOff>
      <xdr:row>490</xdr:row>
      <xdr:rowOff>168596</xdr:rowOff>
    </xdr:to>
    <xdr:grpSp>
      <xdr:nvGrpSpPr>
        <xdr:cNvPr id="2" name="グループ化 1">
          <a:extLst>
            <a:ext uri="{FF2B5EF4-FFF2-40B4-BE49-F238E27FC236}">
              <a16:creationId xmlns:a16="http://schemas.microsoft.com/office/drawing/2014/main" id="{4A5C9A26-56AF-406C-B527-1C39B035D30C}"/>
            </a:ext>
          </a:extLst>
        </xdr:cNvPr>
        <xdr:cNvGrpSpPr/>
      </xdr:nvGrpSpPr>
      <xdr:grpSpPr>
        <a:xfrm>
          <a:off x="409575" y="94973778"/>
          <a:ext cx="6819073" cy="1502093"/>
          <a:chOff x="228600" y="53978175"/>
          <a:chExt cx="6619048" cy="1743076"/>
        </a:xfrm>
      </xdr:grpSpPr>
      <xdr:pic>
        <xdr:nvPicPr>
          <xdr:cNvPr id="3" name="図 2">
            <a:extLst>
              <a:ext uri="{FF2B5EF4-FFF2-40B4-BE49-F238E27FC236}">
                <a16:creationId xmlns:a16="http://schemas.microsoft.com/office/drawing/2014/main" id="{BDADBA3F-D0A9-F3D5-7464-6694626CBC1C}"/>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228600" y="53978175"/>
            <a:ext cx="6619048" cy="1047750"/>
          </a:xfrm>
          <a:prstGeom prst="rect">
            <a:avLst/>
          </a:prstGeom>
        </xdr:spPr>
      </xdr:pic>
      <xdr:pic>
        <xdr:nvPicPr>
          <xdr:cNvPr id="4" name="図 3">
            <a:extLst>
              <a:ext uri="{FF2B5EF4-FFF2-40B4-BE49-F238E27FC236}">
                <a16:creationId xmlns:a16="http://schemas.microsoft.com/office/drawing/2014/main" id="{C5090D9C-C8AC-1550-0009-C3EBE47D7B05}"/>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228600" y="55016401"/>
            <a:ext cx="6619048" cy="704850"/>
          </a:xfrm>
          <a:prstGeom prst="rect">
            <a:avLst/>
          </a:prstGeom>
        </xdr:spPr>
      </xdr:pic>
    </xdr:grpSp>
    <xdr:clientData/>
  </xdr:twoCellAnchor>
  <xdr:twoCellAnchor editAs="oneCell">
    <xdr:from>
      <xdr:col>1</xdr:col>
      <xdr:colOff>0</xdr:colOff>
      <xdr:row>25</xdr:row>
      <xdr:rowOff>0</xdr:rowOff>
    </xdr:from>
    <xdr:to>
      <xdr:col>2</xdr:col>
      <xdr:colOff>323664</xdr:colOff>
      <xdr:row>26</xdr:row>
      <xdr:rowOff>142829</xdr:rowOff>
    </xdr:to>
    <xdr:pic>
      <xdr:nvPicPr>
        <xdr:cNvPr id="5" name="図 4">
          <a:extLst>
            <a:ext uri="{FF2B5EF4-FFF2-40B4-BE49-F238E27FC236}">
              <a16:creationId xmlns:a16="http://schemas.microsoft.com/office/drawing/2014/main" id="{96A134D7-FECE-4C91-A062-8B24AF3CF9EA}"/>
            </a:ext>
          </a:extLst>
        </xdr:cNvPr>
        <xdr:cNvPicPr>
          <a:picLocks noChangeAspect="1"/>
        </xdr:cNvPicPr>
      </xdr:nvPicPr>
      <xdr:blipFill>
        <a:blip xmlns:r="http://schemas.openxmlformats.org/officeDocument/2006/relationships" r:embed="rId3"/>
        <a:stretch>
          <a:fillRect/>
        </a:stretch>
      </xdr:blipFill>
      <xdr:spPr>
        <a:xfrm>
          <a:off x="336550" y="6534150"/>
          <a:ext cx="1530164" cy="374603"/>
        </a:xfrm>
        <a:prstGeom prst="rect">
          <a:avLst/>
        </a:prstGeom>
      </xdr:spPr>
    </xdr:pic>
    <xdr:clientData/>
  </xdr:twoCellAnchor>
  <xdr:twoCellAnchor editAs="oneCell">
    <xdr:from>
      <xdr:col>1</xdr:col>
      <xdr:colOff>0</xdr:colOff>
      <xdr:row>27</xdr:row>
      <xdr:rowOff>0</xdr:rowOff>
    </xdr:from>
    <xdr:to>
      <xdr:col>2</xdr:col>
      <xdr:colOff>323664</xdr:colOff>
      <xdr:row>28</xdr:row>
      <xdr:rowOff>142830</xdr:rowOff>
    </xdr:to>
    <xdr:pic>
      <xdr:nvPicPr>
        <xdr:cNvPr id="6" name="図 5">
          <a:extLst>
            <a:ext uri="{FF2B5EF4-FFF2-40B4-BE49-F238E27FC236}">
              <a16:creationId xmlns:a16="http://schemas.microsoft.com/office/drawing/2014/main" id="{9019DFD7-09E7-482E-932A-66F19BB183A9}"/>
            </a:ext>
          </a:extLst>
        </xdr:cNvPr>
        <xdr:cNvPicPr>
          <a:picLocks noChangeAspect="1"/>
        </xdr:cNvPicPr>
      </xdr:nvPicPr>
      <xdr:blipFill>
        <a:blip xmlns:r="http://schemas.openxmlformats.org/officeDocument/2006/relationships" r:embed="rId4"/>
        <a:stretch>
          <a:fillRect/>
        </a:stretch>
      </xdr:blipFill>
      <xdr:spPr>
        <a:xfrm>
          <a:off x="336550" y="6991350"/>
          <a:ext cx="1530164" cy="374605"/>
        </a:xfrm>
        <a:prstGeom prst="rect">
          <a:avLst/>
        </a:prstGeom>
      </xdr:spPr>
    </xdr:pic>
    <xdr:clientData/>
  </xdr:twoCellAnchor>
  <xdr:twoCellAnchor editAs="oneCell">
    <xdr:from>
      <xdr:col>1</xdr:col>
      <xdr:colOff>57150</xdr:colOff>
      <xdr:row>368</xdr:row>
      <xdr:rowOff>111498</xdr:rowOff>
    </xdr:from>
    <xdr:to>
      <xdr:col>3</xdr:col>
      <xdr:colOff>2302103</xdr:colOff>
      <xdr:row>370</xdr:row>
      <xdr:rowOff>44780</xdr:rowOff>
    </xdr:to>
    <xdr:pic>
      <xdr:nvPicPr>
        <xdr:cNvPr id="7" name="図 6">
          <a:extLst>
            <a:ext uri="{FF2B5EF4-FFF2-40B4-BE49-F238E27FC236}">
              <a16:creationId xmlns:a16="http://schemas.microsoft.com/office/drawing/2014/main" id="{9897C0C9-DF64-4EAB-95B5-B784652B30BC}"/>
            </a:ext>
          </a:extLst>
        </xdr:cNvPr>
        <xdr:cNvPicPr>
          <a:picLocks noChangeAspect="1"/>
        </xdr:cNvPicPr>
      </xdr:nvPicPr>
      <xdr:blipFill rotWithShape="1">
        <a:blip xmlns:r="http://schemas.openxmlformats.org/officeDocument/2006/relationships" r:embed="rId5" cstate="email">
          <a:extLst>
            <a:ext uri="{28A0092B-C50C-407E-A947-70E740481C1C}">
              <a14:useLocalDpi xmlns:a14="http://schemas.microsoft.com/office/drawing/2010/main"/>
            </a:ext>
          </a:extLst>
        </a:blip>
        <a:srcRect/>
        <a:stretch/>
      </xdr:blipFill>
      <xdr:spPr>
        <a:xfrm>
          <a:off x="393326" y="75736263"/>
          <a:ext cx="5053895" cy="324928"/>
        </a:xfrm>
        <a:prstGeom prst="rect">
          <a:avLst/>
        </a:prstGeom>
      </xdr:spPr>
    </xdr:pic>
    <xdr:clientData/>
  </xdr:twoCellAnchor>
  <xdr:twoCellAnchor>
    <xdr:from>
      <xdr:col>3</xdr:col>
      <xdr:colOff>1626721</xdr:colOff>
      <xdr:row>483</xdr:row>
      <xdr:rowOff>171450</xdr:rowOff>
    </xdr:from>
    <xdr:to>
      <xdr:col>3</xdr:col>
      <xdr:colOff>4036547</xdr:colOff>
      <xdr:row>485</xdr:row>
      <xdr:rowOff>190500</xdr:rowOff>
    </xdr:to>
    <xdr:sp macro="" textlink="">
      <xdr:nvSpPr>
        <xdr:cNvPr id="8" name="角丸四角形 48">
          <a:extLst>
            <a:ext uri="{FF2B5EF4-FFF2-40B4-BE49-F238E27FC236}">
              <a16:creationId xmlns:a16="http://schemas.microsoft.com/office/drawing/2014/main" id="{BF13EFF6-CF13-464E-8BA9-1A82DF318E7C}"/>
            </a:ext>
          </a:extLst>
        </xdr:cNvPr>
        <xdr:cNvSpPr/>
      </xdr:nvSpPr>
      <xdr:spPr>
        <a:xfrm>
          <a:off x="4769971" y="93421200"/>
          <a:ext cx="2409826" cy="400050"/>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64621</xdr:colOff>
      <xdr:row>483</xdr:row>
      <xdr:rowOff>38100</xdr:rowOff>
    </xdr:from>
    <xdr:to>
      <xdr:col>1</xdr:col>
      <xdr:colOff>1074271</xdr:colOff>
      <xdr:row>486</xdr:row>
      <xdr:rowOff>190500</xdr:rowOff>
    </xdr:to>
    <xdr:sp macro="" textlink="">
      <xdr:nvSpPr>
        <xdr:cNvPr id="9" name="角丸四角形 49">
          <a:extLst>
            <a:ext uri="{FF2B5EF4-FFF2-40B4-BE49-F238E27FC236}">
              <a16:creationId xmlns:a16="http://schemas.microsoft.com/office/drawing/2014/main" id="{EA57139F-ACA2-40BA-97C5-3A6706349BF4}"/>
            </a:ext>
          </a:extLst>
        </xdr:cNvPr>
        <xdr:cNvSpPr/>
      </xdr:nvSpPr>
      <xdr:spPr>
        <a:xfrm>
          <a:off x="401171" y="93287850"/>
          <a:ext cx="1009650" cy="723900"/>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57151</xdr:colOff>
      <xdr:row>497</xdr:row>
      <xdr:rowOff>66675</xdr:rowOff>
    </xdr:from>
    <xdr:to>
      <xdr:col>3</xdr:col>
      <xdr:colOff>1374589</xdr:colOff>
      <xdr:row>499</xdr:row>
      <xdr:rowOff>3134</xdr:rowOff>
    </xdr:to>
    <xdr:pic>
      <xdr:nvPicPr>
        <xdr:cNvPr id="10" name="図 9">
          <a:extLst>
            <a:ext uri="{FF2B5EF4-FFF2-40B4-BE49-F238E27FC236}">
              <a16:creationId xmlns:a16="http://schemas.microsoft.com/office/drawing/2014/main" id="{35A1303A-8BEA-4BFD-AB62-7252C99E7A70}"/>
            </a:ext>
          </a:extLst>
        </xdr:cNvPr>
        <xdr:cNvPicPr>
          <a:picLocks noChangeAspect="1"/>
        </xdr:cNvPicPr>
      </xdr:nvPicPr>
      <xdr:blipFill rotWithShape="1">
        <a:blip xmlns:r="http://schemas.openxmlformats.org/officeDocument/2006/relationships" r:embed="rId6" cstate="email">
          <a:extLst>
            <a:ext uri="{28A0092B-C50C-407E-A947-70E740481C1C}">
              <a14:useLocalDpi xmlns:a14="http://schemas.microsoft.com/office/drawing/2010/main"/>
            </a:ext>
          </a:extLst>
        </a:blip>
        <a:srcRect/>
        <a:stretch/>
      </xdr:blipFill>
      <xdr:spPr>
        <a:xfrm>
          <a:off x="393701" y="97316925"/>
          <a:ext cx="4124138" cy="317459"/>
        </a:xfrm>
        <a:prstGeom prst="rect">
          <a:avLst/>
        </a:prstGeom>
      </xdr:spPr>
    </xdr:pic>
    <xdr:clientData/>
  </xdr:twoCellAnchor>
  <xdr:twoCellAnchor editAs="oneCell">
    <xdr:from>
      <xdr:col>1</xdr:col>
      <xdr:colOff>0</xdr:colOff>
      <xdr:row>395</xdr:row>
      <xdr:rowOff>57150</xdr:rowOff>
    </xdr:from>
    <xdr:to>
      <xdr:col>3</xdr:col>
      <xdr:colOff>2159699</xdr:colOff>
      <xdr:row>405</xdr:row>
      <xdr:rowOff>2932</xdr:rowOff>
    </xdr:to>
    <xdr:pic>
      <xdr:nvPicPr>
        <xdr:cNvPr id="11" name="図 10">
          <a:extLst>
            <a:ext uri="{FF2B5EF4-FFF2-40B4-BE49-F238E27FC236}">
              <a16:creationId xmlns:a16="http://schemas.microsoft.com/office/drawing/2014/main" id="{A136CE65-F3BA-41BD-A040-49D726D9B2F6}"/>
            </a:ext>
          </a:extLst>
        </xdr:cNvPr>
        <xdr:cNvPicPr>
          <a:picLocks noChangeAspect="1"/>
        </xdr:cNvPicPr>
      </xdr:nvPicPr>
      <xdr:blipFill>
        <a:blip xmlns:r="http://schemas.openxmlformats.org/officeDocument/2006/relationships" r:embed="rId7"/>
        <a:stretch>
          <a:fillRect/>
        </a:stretch>
      </xdr:blipFill>
      <xdr:spPr>
        <a:xfrm>
          <a:off x="336550" y="74180700"/>
          <a:ext cx="4969574" cy="1850782"/>
        </a:xfrm>
        <a:prstGeom prst="rect">
          <a:avLst/>
        </a:prstGeom>
      </xdr:spPr>
    </xdr:pic>
    <xdr:clientData/>
  </xdr:twoCellAnchor>
  <xdr:twoCellAnchor>
    <xdr:from>
      <xdr:col>2</xdr:col>
      <xdr:colOff>304801</xdr:colOff>
      <xdr:row>401</xdr:row>
      <xdr:rowOff>67236</xdr:rowOff>
    </xdr:from>
    <xdr:to>
      <xdr:col>3</xdr:col>
      <xdr:colOff>440764</xdr:colOff>
      <xdr:row>402</xdr:row>
      <xdr:rowOff>149412</xdr:rowOff>
    </xdr:to>
    <xdr:sp macro="" textlink="">
      <xdr:nvSpPr>
        <xdr:cNvPr id="12" name="角丸四角形 60">
          <a:extLst>
            <a:ext uri="{FF2B5EF4-FFF2-40B4-BE49-F238E27FC236}">
              <a16:creationId xmlns:a16="http://schemas.microsoft.com/office/drawing/2014/main" id="{D5834C7D-A969-4180-81B2-B6B4103C0984}"/>
            </a:ext>
          </a:extLst>
        </xdr:cNvPr>
        <xdr:cNvSpPr/>
      </xdr:nvSpPr>
      <xdr:spPr>
        <a:xfrm>
          <a:off x="1847851" y="75333786"/>
          <a:ext cx="1736163" cy="272676"/>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0</xdr:colOff>
      <xdr:row>412</xdr:row>
      <xdr:rowOff>66675</xdr:rowOff>
    </xdr:from>
    <xdr:to>
      <xdr:col>3</xdr:col>
      <xdr:colOff>4016842</xdr:colOff>
      <xdr:row>423</xdr:row>
      <xdr:rowOff>2908</xdr:rowOff>
    </xdr:to>
    <xdr:pic>
      <xdr:nvPicPr>
        <xdr:cNvPr id="13" name="図 12">
          <a:extLst>
            <a:ext uri="{FF2B5EF4-FFF2-40B4-BE49-F238E27FC236}">
              <a16:creationId xmlns:a16="http://schemas.microsoft.com/office/drawing/2014/main" id="{75D8DD22-1C05-4549-8E62-C90AAD065BA5}"/>
            </a:ext>
          </a:extLst>
        </xdr:cNvPr>
        <xdr:cNvPicPr>
          <a:picLocks noChangeAspect="1"/>
        </xdr:cNvPicPr>
      </xdr:nvPicPr>
      <xdr:blipFill>
        <a:blip xmlns:r="http://schemas.openxmlformats.org/officeDocument/2006/relationships" r:embed="rId8"/>
        <a:stretch>
          <a:fillRect/>
        </a:stretch>
      </xdr:blipFill>
      <xdr:spPr>
        <a:xfrm>
          <a:off x="336550" y="77809725"/>
          <a:ext cx="6823542" cy="2031733"/>
        </a:xfrm>
        <a:prstGeom prst="rect">
          <a:avLst/>
        </a:prstGeom>
      </xdr:spPr>
    </xdr:pic>
    <xdr:clientData/>
  </xdr:twoCellAnchor>
  <xdr:twoCellAnchor>
    <xdr:from>
      <xdr:col>2</xdr:col>
      <xdr:colOff>1219199</xdr:colOff>
      <xdr:row>412</xdr:row>
      <xdr:rowOff>47625</xdr:rowOff>
    </xdr:from>
    <xdr:to>
      <xdr:col>3</xdr:col>
      <xdr:colOff>545352</xdr:colOff>
      <xdr:row>415</xdr:row>
      <xdr:rowOff>114300</xdr:rowOff>
    </xdr:to>
    <xdr:sp macro="" textlink="">
      <xdr:nvSpPr>
        <xdr:cNvPr id="14" name="角丸四角形 63">
          <a:extLst>
            <a:ext uri="{FF2B5EF4-FFF2-40B4-BE49-F238E27FC236}">
              <a16:creationId xmlns:a16="http://schemas.microsoft.com/office/drawing/2014/main" id="{110BFB16-3B6C-4741-9C57-61CAC27B68F8}"/>
            </a:ext>
          </a:extLst>
        </xdr:cNvPr>
        <xdr:cNvSpPr/>
      </xdr:nvSpPr>
      <xdr:spPr>
        <a:xfrm>
          <a:off x="2762249" y="77790675"/>
          <a:ext cx="926353" cy="638175"/>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0</xdr:colOff>
      <xdr:row>429</xdr:row>
      <xdr:rowOff>85725</xdr:rowOff>
    </xdr:from>
    <xdr:to>
      <xdr:col>3</xdr:col>
      <xdr:colOff>3512080</xdr:colOff>
      <xdr:row>440</xdr:row>
      <xdr:rowOff>2910</xdr:rowOff>
    </xdr:to>
    <xdr:pic>
      <xdr:nvPicPr>
        <xdr:cNvPr id="15" name="図 14">
          <a:extLst>
            <a:ext uri="{FF2B5EF4-FFF2-40B4-BE49-F238E27FC236}">
              <a16:creationId xmlns:a16="http://schemas.microsoft.com/office/drawing/2014/main" id="{8E4F9323-93F6-4EAB-854A-ADDE93265776}"/>
            </a:ext>
          </a:extLst>
        </xdr:cNvPr>
        <xdr:cNvPicPr>
          <a:picLocks noChangeAspect="1"/>
        </xdr:cNvPicPr>
      </xdr:nvPicPr>
      <xdr:blipFill>
        <a:blip xmlns:r="http://schemas.openxmlformats.org/officeDocument/2006/relationships" r:embed="rId9"/>
        <a:stretch>
          <a:fillRect/>
        </a:stretch>
      </xdr:blipFill>
      <xdr:spPr>
        <a:xfrm>
          <a:off x="336550" y="81448275"/>
          <a:ext cx="6321955" cy="2012685"/>
        </a:xfrm>
        <a:prstGeom prst="rect">
          <a:avLst/>
        </a:prstGeom>
      </xdr:spPr>
    </xdr:pic>
    <xdr:clientData/>
  </xdr:twoCellAnchor>
  <xdr:twoCellAnchor>
    <xdr:from>
      <xdr:col>1</xdr:col>
      <xdr:colOff>828674</xdr:colOff>
      <xdr:row>430</xdr:row>
      <xdr:rowOff>133350</xdr:rowOff>
    </xdr:from>
    <xdr:to>
      <xdr:col>2</xdr:col>
      <xdr:colOff>600075</xdr:colOff>
      <xdr:row>432</xdr:row>
      <xdr:rowOff>133350</xdr:rowOff>
    </xdr:to>
    <xdr:sp macro="" textlink="">
      <xdr:nvSpPr>
        <xdr:cNvPr id="16" name="角丸四角形 64">
          <a:extLst>
            <a:ext uri="{FF2B5EF4-FFF2-40B4-BE49-F238E27FC236}">
              <a16:creationId xmlns:a16="http://schemas.microsoft.com/office/drawing/2014/main" id="{A9B7E338-8141-47CE-80C5-84BC4436F0A6}"/>
            </a:ext>
          </a:extLst>
        </xdr:cNvPr>
        <xdr:cNvSpPr/>
      </xdr:nvSpPr>
      <xdr:spPr>
        <a:xfrm>
          <a:off x="1165224" y="81686400"/>
          <a:ext cx="977901" cy="381000"/>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1501588</xdr:colOff>
      <xdr:row>429</xdr:row>
      <xdr:rowOff>112060</xdr:rowOff>
    </xdr:from>
    <xdr:to>
      <xdr:col>3</xdr:col>
      <xdr:colOff>3511176</xdr:colOff>
      <xdr:row>433</xdr:row>
      <xdr:rowOff>141941</xdr:rowOff>
    </xdr:to>
    <xdr:sp macro="" textlink="">
      <xdr:nvSpPr>
        <xdr:cNvPr id="17" name="角丸四角形 65">
          <a:extLst>
            <a:ext uri="{FF2B5EF4-FFF2-40B4-BE49-F238E27FC236}">
              <a16:creationId xmlns:a16="http://schemas.microsoft.com/office/drawing/2014/main" id="{C8522097-18D8-433B-ACDC-2D29DF383EF8}"/>
            </a:ext>
          </a:extLst>
        </xdr:cNvPr>
        <xdr:cNvSpPr/>
      </xdr:nvSpPr>
      <xdr:spPr>
        <a:xfrm>
          <a:off x="4644838" y="81474610"/>
          <a:ext cx="2009588" cy="791881"/>
        </a:xfrm>
        <a:prstGeom prst="roundRect">
          <a:avLst/>
        </a:prstGeom>
        <a:no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316567</xdr:colOff>
      <xdr:row>435</xdr:row>
      <xdr:rowOff>22412</xdr:rowOff>
    </xdr:from>
    <xdr:to>
      <xdr:col>3</xdr:col>
      <xdr:colOff>1501589</xdr:colOff>
      <xdr:row>440</xdr:row>
      <xdr:rowOff>28574</xdr:rowOff>
    </xdr:to>
    <xdr:sp macro="" textlink="">
      <xdr:nvSpPr>
        <xdr:cNvPr id="18" name="角丸四角形 66">
          <a:extLst>
            <a:ext uri="{FF2B5EF4-FFF2-40B4-BE49-F238E27FC236}">
              <a16:creationId xmlns:a16="http://schemas.microsoft.com/office/drawing/2014/main" id="{B0BD68AA-10C3-4410-ABE7-EDE5E3659F8D}"/>
            </a:ext>
          </a:extLst>
        </xdr:cNvPr>
        <xdr:cNvSpPr/>
      </xdr:nvSpPr>
      <xdr:spPr>
        <a:xfrm>
          <a:off x="3459817" y="82527962"/>
          <a:ext cx="1185022" cy="958662"/>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57154</xdr:colOff>
      <xdr:row>272</xdr:row>
      <xdr:rowOff>189571</xdr:rowOff>
    </xdr:from>
    <xdr:to>
      <xdr:col>3</xdr:col>
      <xdr:colOff>3320654</xdr:colOff>
      <xdr:row>297</xdr:row>
      <xdr:rowOff>135410</xdr:rowOff>
    </xdr:to>
    <xdr:grpSp>
      <xdr:nvGrpSpPr>
        <xdr:cNvPr id="125" name="グループ化 124">
          <a:extLst>
            <a:ext uri="{FF2B5EF4-FFF2-40B4-BE49-F238E27FC236}">
              <a16:creationId xmlns:a16="http://schemas.microsoft.com/office/drawing/2014/main" id="{B080DD6E-D69F-6DEA-C07F-DD73489E127D}"/>
            </a:ext>
          </a:extLst>
        </xdr:cNvPr>
        <xdr:cNvGrpSpPr/>
      </xdr:nvGrpSpPr>
      <xdr:grpSpPr>
        <a:xfrm>
          <a:off x="390529" y="54958321"/>
          <a:ext cx="6076550" cy="4708339"/>
          <a:chOff x="393330" y="57690688"/>
          <a:chExt cx="6072442" cy="4801721"/>
        </a:xfrm>
      </xdr:grpSpPr>
      <xdr:pic>
        <xdr:nvPicPr>
          <xdr:cNvPr id="19" name="図 18">
            <a:extLst>
              <a:ext uri="{FF2B5EF4-FFF2-40B4-BE49-F238E27FC236}">
                <a16:creationId xmlns:a16="http://schemas.microsoft.com/office/drawing/2014/main" id="{2BB9A6C9-497D-413B-8BBA-F15FC3BEBF4B}"/>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393330" y="57690688"/>
            <a:ext cx="6072442" cy="4801721"/>
          </a:xfrm>
          <a:prstGeom prst="rect">
            <a:avLst/>
          </a:prstGeom>
        </xdr:spPr>
      </xdr:pic>
      <xdr:sp macro="" textlink="">
        <xdr:nvSpPr>
          <xdr:cNvPr id="20" name="角丸四角形 71">
            <a:extLst>
              <a:ext uri="{FF2B5EF4-FFF2-40B4-BE49-F238E27FC236}">
                <a16:creationId xmlns:a16="http://schemas.microsoft.com/office/drawing/2014/main" id="{E899F694-36AB-41C2-A3B2-1A3314E666FA}"/>
              </a:ext>
            </a:extLst>
          </xdr:cNvPr>
          <xdr:cNvSpPr/>
        </xdr:nvSpPr>
        <xdr:spPr>
          <a:xfrm>
            <a:off x="5240059" y="61542705"/>
            <a:ext cx="527236" cy="245970"/>
          </a:xfrm>
          <a:prstGeom prst="round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角丸四角形 72">
            <a:extLst>
              <a:ext uri="{FF2B5EF4-FFF2-40B4-BE49-F238E27FC236}">
                <a16:creationId xmlns:a16="http://schemas.microsoft.com/office/drawing/2014/main" id="{C7337076-DEE8-4DA5-A472-814E091E19F0}"/>
              </a:ext>
            </a:extLst>
          </xdr:cNvPr>
          <xdr:cNvSpPr/>
        </xdr:nvSpPr>
        <xdr:spPr>
          <a:xfrm>
            <a:off x="450475" y="60263367"/>
            <a:ext cx="5856943" cy="1234515"/>
          </a:xfrm>
          <a:prstGeom prst="roundRect">
            <a:avLst>
              <a:gd name="adj" fmla="val 11298"/>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1</xdr:col>
      <xdr:colOff>28578</xdr:colOff>
      <xdr:row>444</xdr:row>
      <xdr:rowOff>57153</xdr:rowOff>
    </xdr:from>
    <xdr:to>
      <xdr:col>3</xdr:col>
      <xdr:colOff>2285781</xdr:colOff>
      <xdr:row>461</xdr:row>
      <xdr:rowOff>163370</xdr:rowOff>
    </xdr:to>
    <xdr:pic>
      <xdr:nvPicPr>
        <xdr:cNvPr id="22" name="図 21">
          <a:extLst>
            <a:ext uri="{FF2B5EF4-FFF2-40B4-BE49-F238E27FC236}">
              <a16:creationId xmlns:a16="http://schemas.microsoft.com/office/drawing/2014/main" id="{24FA6E3E-1533-4B12-815D-B0D6EA55B4A3}"/>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365128" y="84467703"/>
          <a:ext cx="5063903" cy="3341542"/>
        </a:xfrm>
        <a:prstGeom prst="rect">
          <a:avLst/>
        </a:prstGeom>
      </xdr:spPr>
    </xdr:pic>
    <xdr:clientData/>
  </xdr:twoCellAnchor>
  <xdr:twoCellAnchor editAs="oneCell">
    <xdr:from>
      <xdr:col>1</xdr:col>
      <xdr:colOff>38104</xdr:colOff>
      <xdr:row>467</xdr:row>
      <xdr:rowOff>47629</xdr:rowOff>
    </xdr:from>
    <xdr:to>
      <xdr:col>3</xdr:col>
      <xdr:colOff>3255561</xdr:colOff>
      <xdr:row>477</xdr:row>
      <xdr:rowOff>145973</xdr:rowOff>
    </xdr:to>
    <xdr:pic>
      <xdr:nvPicPr>
        <xdr:cNvPr id="23" name="図 22">
          <a:extLst>
            <a:ext uri="{FF2B5EF4-FFF2-40B4-BE49-F238E27FC236}">
              <a16:creationId xmlns:a16="http://schemas.microsoft.com/office/drawing/2014/main" id="{1116AE66-7143-41B7-AAB4-B54C63826C52}"/>
            </a:ext>
          </a:extLst>
        </xdr:cNvPr>
        <xdr:cNvPicPr>
          <a:picLocks noChangeAspect="1"/>
        </xdr:cNvPicPr>
      </xdr:nvPicPr>
      <xdr:blipFill rotWithShape="1">
        <a:blip xmlns:r="http://schemas.openxmlformats.org/officeDocument/2006/relationships" r:embed="rId12" cstate="email">
          <a:extLst>
            <a:ext uri="{28A0092B-C50C-407E-A947-70E740481C1C}">
              <a14:useLocalDpi xmlns:a14="http://schemas.microsoft.com/office/drawing/2010/main"/>
            </a:ext>
          </a:extLst>
        </a:blip>
        <a:srcRect b="19990"/>
        <a:stretch/>
      </xdr:blipFill>
      <xdr:spPr>
        <a:xfrm>
          <a:off x="374654" y="89792179"/>
          <a:ext cx="6024157" cy="2000169"/>
        </a:xfrm>
        <a:prstGeom prst="rect">
          <a:avLst/>
        </a:prstGeom>
      </xdr:spPr>
    </xdr:pic>
    <xdr:clientData/>
  </xdr:twoCellAnchor>
  <xdr:twoCellAnchor>
    <xdr:from>
      <xdr:col>2</xdr:col>
      <xdr:colOff>1466289</xdr:colOff>
      <xdr:row>467</xdr:row>
      <xdr:rowOff>57897</xdr:rowOff>
    </xdr:from>
    <xdr:to>
      <xdr:col>3</xdr:col>
      <xdr:colOff>781984</xdr:colOff>
      <xdr:row>477</xdr:row>
      <xdr:rowOff>115047</xdr:rowOff>
    </xdr:to>
    <xdr:sp macro="" textlink="">
      <xdr:nvSpPr>
        <xdr:cNvPr id="24" name="角丸四角形 47">
          <a:extLst>
            <a:ext uri="{FF2B5EF4-FFF2-40B4-BE49-F238E27FC236}">
              <a16:creationId xmlns:a16="http://schemas.microsoft.com/office/drawing/2014/main" id="{4F4E8F61-BAC5-4965-8977-3672268E52FD}"/>
            </a:ext>
          </a:extLst>
        </xdr:cNvPr>
        <xdr:cNvSpPr/>
      </xdr:nvSpPr>
      <xdr:spPr>
        <a:xfrm>
          <a:off x="3009339" y="89802447"/>
          <a:ext cx="915895" cy="1962150"/>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66675</xdr:colOff>
      <xdr:row>512</xdr:row>
      <xdr:rowOff>66675</xdr:rowOff>
    </xdr:from>
    <xdr:to>
      <xdr:col>3</xdr:col>
      <xdr:colOff>2835898</xdr:colOff>
      <xdr:row>514</xdr:row>
      <xdr:rowOff>76149</xdr:rowOff>
    </xdr:to>
    <xdr:pic>
      <xdr:nvPicPr>
        <xdr:cNvPr id="26" name="図 25">
          <a:extLst>
            <a:ext uri="{FF2B5EF4-FFF2-40B4-BE49-F238E27FC236}">
              <a16:creationId xmlns:a16="http://schemas.microsoft.com/office/drawing/2014/main" id="{77AA1206-4110-480D-861F-747C9846A65E}"/>
            </a:ext>
          </a:extLst>
        </xdr:cNvPr>
        <xdr:cNvPicPr>
          <a:picLocks noChangeAspect="1"/>
        </xdr:cNvPicPr>
      </xdr:nvPicPr>
      <xdr:blipFill>
        <a:blip xmlns:r="http://schemas.openxmlformats.org/officeDocument/2006/relationships" r:embed="rId13"/>
        <a:stretch>
          <a:fillRect/>
        </a:stretch>
      </xdr:blipFill>
      <xdr:spPr>
        <a:xfrm>
          <a:off x="403225" y="101126925"/>
          <a:ext cx="5575923" cy="390473"/>
        </a:xfrm>
        <a:prstGeom prst="rect">
          <a:avLst/>
        </a:prstGeom>
      </xdr:spPr>
    </xdr:pic>
    <xdr:clientData/>
  </xdr:twoCellAnchor>
  <xdr:twoCellAnchor>
    <xdr:from>
      <xdr:col>1</xdr:col>
      <xdr:colOff>47625</xdr:colOff>
      <xdr:row>505</xdr:row>
      <xdr:rowOff>44264</xdr:rowOff>
    </xdr:from>
    <xdr:to>
      <xdr:col>3</xdr:col>
      <xdr:colOff>562880</xdr:colOff>
      <xdr:row>508</xdr:row>
      <xdr:rowOff>72759</xdr:rowOff>
    </xdr:to>
    <xdr:grpSp>
      <xdr:nvGrpSpPr>
        <xdr:cNvPr id="126" name="グループ化 125">
          <a:extLst>
            <a:ext uri="{FF2B5EF4-FFF2-40B4-BE49-F238E27FC236}">
              <a16:creationId xmlns:a16="http://schemas.microsoft.com/office/drawing/2014/main" id="{1446D148-C789-40E0-AC5F-C9CE22057093}"/>
            </a:ext>
          </a:extLst>
        </xdr:cNvPr>
        <xdr:cNvGrpSpPr/>
      </xdr:nvGrpSpPr>
      <xdr:grpSpPr>
        <a:xfrm>
          <a:off x="377825" y="99212214"/>
          <a:ext cx="3325130" cy="593645"/>
          <a:chOff x="383801" y="107224793"/>
          <a:chExt cx="3324197" cy="611201"/>
        </a:xfrm>
      </xdr:grpSpPr>
      <xdr:pic>
        <xdr:nvPicPr>
          <xdr:cNvPr id="25" name="図 24">
            <a:extLst>
              <a:ext uri="{FF2B5EF4-FFF2-40B4-BE49-F238E27FC236}">
                <a16:creationId xmlns:a16="http://schemas.microsoft.com/office/drawing/2014/main" id="{1F975D5E-F634-4EFB-8186-35E978979FE2}"/>
              </a:ext>
            </a:extLst>
          </xdr:cNvPr>
          <xdr:cNvPicPr>
            <a:picLocks noChangeAspect="1"/>
          </xdr:cNvPicPr>
        </xdr:nvPicPr>
        <xdr:blipFill>
          <a:blip xmlns:r="http://schemas.openxmlformats.org/officeDocument/2006/relationships" r:embed="rId14"/>
          <a:stretch>
            <a:fillRect/>
          </a:stretch>
        </xdr:blipFill>
        <xdr:spPr>
          <a:xfrm>
            <a:off x="383801" y="107224793"/>
            <a:ext cx="3324197" cy="611201"/>
          </a:xfrm>
          <a:prstGeom prst="rect">
            <a:avLst/>
          </a:prstGeom>
        </xdr:spPr>
      </xdr:pic>
      <xdr:sp macro="" textlink="">
        <xdr:nvSpPr>
          <xdr:cNvPr id="27" name="角丸四角形 83">
            <a:extLst>
              <a:ext uri="{FF2B5EF4-FFF2-40B4-BE49-F238E27FC236}">
                <a16:creationId xmlns:a16="http://schemas.microsoft.com/office/drawing/2014/main" id="{E5385DD0-064B-4299-A744-DA4AE5A3DB3E}"/>
              </a:ext>
            </a:extLst>
          </xdr:cNvPr>
          <xdr:cNvSpPr/>
        </xdr:nvSpPr>
        <xdr:spPr>
          <a:xfrm>
            <a:off x="403411" y="107471883"/>
            <a:ext cx="1494117" cy="231588"/>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112059</xdr:colOff>
      <xdr:row>512</xdr:row>
      <xdr:rowOff>171824</xdr:rowOff>
    </xdr:from>
    <xdr:to>
      <xdr:col>2</xdr:col>
      <xdr:colOff>127000</xdr:colOff>
      <xdr:row>514</xdr:row>
      <xdr:rowOff>14941</xdr:rowOff>
    </xdr:to>
    <xdr:sp macro="" textlink="">
      <xdr:nvSpPr>
        <xdr:cNvPr id="28" name="角丸四角形 88">
          <a:extLst>
            <a:ext uri="{FF2B5EF4-FFF2-40B4-BE49-F238E27FC236}">
              <a16:creationId xmlns:a16="http://schemas.microsoft.com/office/drawing/2014/main" id="{65524F4F-0636-43FC-92E0-88F4AB310B03}"/>
            </a:ext>
          </a:extLst>
        </xdr:cNvPr>
        <xdr:cNvSpPr/>
      </xdr:nvSpPr>
      <xdr:spPr>
        <a:xfrm>
          <a:off x="448609" y="101232074"/>
          <a:ext cx="1221441" cy="224117"/>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452438</xdr:colOff>
      <xdr:row>25</xdr:row>
      <xdr:rowOff>0</xdr:rowOff>
    </xdr:from>
    <xdr:to>
      <xdr:col>3</xdr:col>
      <xdr:colOff>442913</xdr:colOff>
      <xdr:row>26</xdr:row>
      <xdr:rowOff>180975</xdr:rowOff>
    </xdr:to>
    <xdr:sp macro="" textlink="">
      <xdr:nvSpPr>
        <xdr:cNvPr id="29" name="テキスト ボックス 28">
          <a:extLst>
            <a:ext uri="{FF2B5EF4-FFF2-40B4-BE49-F238E27FC236}">
              <a16:creationId xmlns:a16="http://schemas.microsoft.com/office/drawing/2014/main" id="{3B065923-1086-4A6D-BB03-E498A22F2779}"/>
            </a:ext>
          </a:extLst>
        </xdr:cNvPr>
        <xdr:cNvSpPr txBox="1"/>
      </xdr:nvSpPr>
      <xdr:spPr>
        <a:xfrm>
          <a:off x="1995488" y="6534150"/>
          <a:ext cx="1590675" cy="409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---&gt; </a:t>
          </a:r>
          <a:r>
            <a:rPr kumimoji="1" lang="en-US" altLang="ja-JP" sz="1100" b="1"/>
            <a:t>P.2 ~</a:t>
          </a:r>
          <a:endParaRPr kumimoji="1" lang="ja-JP" altLang="en-US" sz="1100" b="1"/>
        </a:p>
      </xdr:txBody>
    </xdr:sp>
    <xdr:clientData/>
  </xdr:twoCellAnchor>
  <xdr:twoCellAnchor>
    <xdr:from>
      <xdr:col>2</xdr:col>
      <xdr:colOff>452438</xdr:colOff>
      <xdr:row>27</xdr:row>
      <xdr:rowOff>19050</xdr:rowOff>
    </xdr:from>
    <xdr:to>
      <xdr:col>3</xdr:col>
      <xdr:colOff>442913</xdr:colOff>
      <xdr:row>28</xdr:row>
      <xdr:rowOff>200025</xdr:rowOff>
    </xdr:to>
    <xdr:sp macro="" textlink="">
      <xdr:nvSpPr>
        <xdr:cNvPr id="30" name="テキスト ボックス 29">
          <a:hlinkClick xmlns:r="http://schemas.openxmlformats.org/officeDocument/2006/relationships" r:id="rId15"/>
          <a:extLst>
            <a:ext uri="{FF2B5EF4-FFF2-40B4-BE49-F238E27FC236}">
              <a16:creationId xmlns:a16="http://schemas.microsoft.com/office/drawing/2014/main" id="{A7C3E4E6-CE48-42DD-AC18-1BA7240F02F9}"/>
            </a:ext>
          </a:extLst>
        </xdr:cNvPr>
        <xdr:cNvSpPr txBox="1"/>
      </xdr:nvSpPr>
      <xdr:spPr>
        <a:xfrm>
          <a:off x="1995488" y="7010400"/>
          <a:ext cx="1590675" cy="409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---&gt; P.8</a:t>
          </a:r>
          <a:r>
            <a:rPr kumimoji="1" lang="en-US" altLang="ja-JP" sz="1100" baseline="0"/>
            <a:t> </a:t>
          </a:r>
          <a:r>
            <a:rPr kumimoji="1" lang="en-US" altLang="ja-JP" sz="1100"/>
            <a:t>~</a:t>
          </a:r>
          <a:endParaRPr kumimoji="1" lang="ja-JP" altLang="en-US" sz="1100"/>
        </a:p>
      </xdr:txBody>
    </xdr:sp>
    <xdr:clientData/>
  </xdr:twoCellAnchor>
  <xdr:twoCellAnchor>
    <xdr:from>
      <xdr:col>3</xdr:col>
      <xdr:colOff>944468</xdr:colOff>
      <xdr:row>460</xdr:row>
      <xdr:rowOff>26146</xdr:rowOff>
    </xdr:from>
    <xdr:to>
      <xdr:col>3</xdr:col>
      <xdr:colOff>1486647</xdr:colOff>
      <xdr:row>461</xdr:row>
      <xdr:rowOff>82176</xdr:rowOff>
    </xdr:to>
    <xdr:sp macro="" textlink="">
      <xdr:nvSpPr>
        <xdr:cNvPr id="31" name="角丸四角形 104">
          <a:extLst>
            <a:ext uri="{FF2B5EF4-FFF2-40B4-BE49-F238E27FC236}">
              <a16:creationId xmlns:a16="http://schemas.microsoft.com/office/drawing/2014/main" id="{0295A85A-07B1-404E-B8B9-7A6CC6A61D93}"/>
            </a:ext>
          </a:extLst>
        </xdr:cNvPr>
        <xdr:cNvSpPr/>
      </xdr:nvSpPr>
      <xdr:spPr>
        <a:xfrm>
          <a:off x="4087718" y="87484696"/>
          <a:ext cx="542179" cy="246530"/>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349064</xdr:colOff>
      <xdr:row>487</xdr:row>
      <xdr:rowOff>121771</xdr:rowOff>
    </xdr:from>
    <xdr:to>
      <xdr:col>3</xdr:col>
      <xdr:colOff>1444438</xdr:colOff>
      <xdr:row>490</xdr:row>
      <xdr:rowOff>169396</xdr:rowOff>
    </xdr:to>
    <xdr:sp macro="" textlink="">
      <xdr:nvSpPr>
        <xdr:cNvPr id="32" name="角丸四角形 46">
          <a:extLst>
            <a:ext uri="{FF2B5EF4-FFF2-40B4-BE49-F238E27FC236}">
              <a16:creationId xmlns:a16="http://schemas.microsoft.com/office/drawing/2014/main" id="{7C6B5318-FD4D-4444-BD7A-16E2E8CF34A4}"/>
            </a:ext>
          </a:extLst>
        </xdr:cNvPr>
        <xdr:cNvSpPr/>
      </xdr:nvSpPr>
      <xdr:spPr>
        <a:xfrm>
          <a:off x="3492314" y="94133521"/>
          <a:ext cx="1095374" cy="619125"/>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10232</xdr:colOff>
      <xdr:row>250</xdr:row>
      <xdr:rowOff>106796</xdr:rowOff>
    </xdr:from>
    <xdr:to>
      <xdr:col>3</xdr:col>
      <xdr:colOff>3454901</xdr:colOff>
      <xdr:row>267</xdr:row>
      <xdr:rowOff>171450</xdr:rowOff>
    </xdr:to>
    <xdr:pic>
      <xdr:nvPicPr>
        <xdr:cNvPr id="33" name="図 32">
          <a:extLst>
            <a:ext uri="{FF2B5EF4-FFF2-40B4-BE49-F238E27FC236}">
              <a16:creationId xmlns:a16="http://schemas.microsoft.com/office/drawing/2014/main" id="{00402B96-5C81-40EE-8D23-68DF2FFE5D33}"/>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346782" y="47636546"/>
          <a:ext cx="6254544" cy="3303154"/>
        </a:xfrm>
        <a:prstGeom prst="rect">
          <a:avLst/>
        </a:prstGeom>
      </xdr:spPr>
    </xdr:pic>
    <xdr:clientData/>
  </xdr:twoCellAnchor>
  <xdr:twoCellAnchor>
    <xdr:from>
      <xdr:col>1</xdr:col>
      <xdr:colOff>286922</xdr:colOff>
      <xdr:row>193</xdr:row>
      <xdr:rowOff>137076</xdr:rowOff>
    </xdr:from>
    <xdr:to>
      <xdr:col>3</xdr:col>
      <xdr:colOff>2128372</xdr:colOff>
      <xdr:row>196</xdr:row>
      <xdr:rowOff>47438</xdr:rowOff>
    </xdr:to>
    <xdr:grpSp>
      <xdr:nvGrpSpPr>
        <xdr:cNvPr id="34" name="グループ化 33">
          <a:extLst>
            <a:ext uri="{FF2B5EF4-FFF2-40B4-BE49-F238E27FC236}">
              <a16:creationId xmlns:a16="http://schemas.microsoft.com/office/drawing/2014/main" id="{58DA65B3-0DBA-4D74-A617-42BB729F4C71}"/>
            </a:ext>
          </a:extLst>
        </xdr:cNvPr>
        <xdr:cNvGrpSpPr/>
      </xdr:nvGrpSpPr>
      <xdr:grpSpPr>
        <a:xfrm>
          <a:off x="620297" y="39859501"/>
          <a:ext cx="4648150" cy="481862"/>
          <a:chOff x="235001" y="19006288"/>
          <a:chExt cx="4546550" cy="481862"/>
        </a:xfrm>
      </xdr:grpSpPr>
      <xdr:pic>
        <xdr:nvPicPr>
          <xdr:cNvPr id="35" name="図 34">
            <a:extLst>
              <a:ext uri="{FF2B5EF4-FFF2-40B4-BE49-F238E27FC236}">
                <a16:creationId xmlns:a16="http://schemas.microsoft.com/office/drawing/2014/main" id="{FA5F908B-952A-FE86-F9B9-DD629B197B6B}"/>
              </a:ext>
            </a:extLst>
          </xdr:cNvPr>
          <xdr:cNvPicPr>
            <a:picLocks noChangeAspect="1"/>
          </xdr:cNvPicPr>
        </xdr:nvPicPr>
        <xdr:blipFill rotWithShape="1">
          <a:blip xmlns:r="http://schemas.openxmlformats.org/officeDocument/2006/relationships" r:embed="rId17" cstate="email">
            <a:extLst>
              <a:ext uri="{28A0092B-C50C-407E-A947-70E740481C1C}">
                <a14:useLocalDpi xmlns:a14="http://schemas.microsoft.com/office/drawing/2010/main"/>
              </a:ext>
            </a:extLst>
          </a:blip>
          <a:srcRect/>
          <a:stretch/>
        </xdr:blipFill>
        <xdr:spPr>
          <a:xfrm>
            <a:off x="235001" y="19006288"/>
            <a:ext cx="4546550" cy="481862"/>
          </a:xfrm>
          <a:prstGeom prst="rect">
            <a:avLst/>
          </a:prstGeom>
        </xdr:spPr>
      </xdr:pic>
      <xdr:sp macro="" textlink="">
        <xdr:nvSpPr>
          <xdr:cNvPr id="36" name="角丸四角形 41">
            <a:extLst>
              <a:ext uri="{FF2B5EF4-FFF2-40B4-BE49-F238E27FC236}">
                <a16:creationId xmlns:a16="http://schemas.microsoft.com/office/drawing/2014/main" id="{1B0EAF77-49E0-ACC0-0A7B-982E9641DD98}"/>
              </a:ext>
            </a:extLst>
          </xdr:cNvPr>
          <xdr:cNvSpPr/>
        </xdr:nvSpPr>
        <xdr:spPr>
          <a:xfrm>
            <a:off x="2476501" y="19040475"/>
            <a:ext cx="2235199" cy="434975"/>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278581</xdr:colOff>
      <xdr:row>184</xdr:row>
      <xdr:rowOff>57150</xdr:rowOff>
    </xdr:from>
    <xdr:to>
      <xdr:col>3</xdr:col>
      <xdr:colOff>2003544</xdr:colOff>
      <xdr:row>186</xdr:row>
      <xdr:rowOff>14673</xdr:rowOff>
    </xdr:to>
    <xdr:grpSp>
      <xdr:nvGrpSpPr>
        <xdr:cNvPr id="37" name="グループ化 36">
          <a:extLst>
            <a:ext uri="{FF2B5EF4-FFF2-40B4-BE49-F238E27FC236}">
              <a16:creationId xmlns:a16="http://schemas.microsoft.com/office/drawing/2014/main" id="{616044E8-B0D1-4DC1-B338-0B7E98A286BA}"/>
            </a:ext>
          </a:extLst>
        </xdr:cNvPr>
        <xdr:cNvGrpSpPr/>
      </xdr:nvGrpSpPr>
      <xdr:grpSpPr>
        <a:xfrm>
          <a:off x="608781" y="38061900"/>
          <a:ext cx="4541188" cy="335348"/>
          <a:chOff x="119831" y="18180050"/>
          <a:chExt cx="3931469" cy="300423"/>
        </a:xfrm>
      </xdr:grpSpPr>
      <xdr:pic>
        <xdr:nvPicPr>
          <xdr:cNvPr id="38" name="図 37">
            <a:extLst>
              <a:ext uri="{FF2B5EF4-FFF2-40B4-BE49-F238E27FC236}">
                <a16:creationId xmlns:a16="http://schemas.microsoft.com/office/drawing/2014/main" id="{FCE903A2-99A3-1653-F44D-50CDF979B95E}"/>
              </a:ext>
            </a:extLst>
          </xdr:cNvPr>
          <xdr:cNvPicPr>
            <a:picLocks noChangeAspect="1"/>
          </xdr:cNvPicPr>
        </xdr:nvPicPr>
        <xdr:blipFill rotWithShape="1">
          <a:blip xmlns:r="http://schemas.openxmlformats.org/officeDocument/2006/relationships" r:embed="rId18" cstate="email">
            <a:extLst>
              <a:ext uri="{28A0092B-C50C-407E-A947-70E740481C1C}">
                <a14:useLocalDpi xmlns:a14="http://schemas.microsoft.com/office/drawing/2010/main"/>
              </a:ext>
            </a:extLst>
          </a:blip>
          <a:srcRect/>
          <a:stretch/>
        </xdr:blipFill>
        <xdr:spPr>
          <a:xfrm>
            <a:off x="119831" y="18197008"/>
            <a:ext cx="1522685" cy="283465"/>
          </a:xfrm>
          <a:prstGeom prst="rect">
            <a:avLst/>
          </a:prstGeom>
        </xdr:spPr>
      </xdr:pic>
      <xdr:pic>
        <xdr:nvPicPr>
          <xdr:cNvPr id="39" name="図 38">
            <a:extLst>
              <a:ext uri="{FF2B5EF4-FFF2-40B4-BE49-F238E27FC236}">
                <a16:creationId xmlns:a16="http://schemas.microsoft.com/office/drawing/2014/main" id="{3A145018-B1D1-9170-49C0-C875F9C9F515}"/>
              </a:ext>
            </a:extLst>
          </xdr:cNvPr>
          <xdr:cNvPicPr>
            <a:picLocks noChangeAspect="1"/>
          </xdr:cNvPicPr>
        </xdr:nvPicPr>
        <xdr:blipFill rotWithShape="1">
          <a:blip xmlns:r="http://schemas.openxmlformats.org/officeDocument/2006/relationships" r:embed="rId19" cstate="email">
            <a:extLst>
              <a:ext uri="{28A0092B-C50C-407E-A947-70E740481C1C}">
                <a14:useLocalDpi xmlns:a14="http://schemas.microsoft.com/office/drawing/2010/main"/>
              </a:ext>
            </a:extLst>
          </a:blip>
          <a:srcRect/>
          <a:stretch/>
        </xdr:blipFill>
        <xdr:spPr>
          <a:xfrm>
            <a:off x="1625275" y="18192888"/>
            <a:ext cx="2422968" cy="283240"/>
          </a:xfrm>
          <a:prstGeom prst="rect">
            <a:avLst/>
          </a:prstGeom>
        </xdr:spPr>
      </xdr:pic>
      <xdr:sp macro="" textlink="">
        <xdr:nvSpPr>
          <xdr:cNvPr id="40" name="角丸四角形 41">
            <a:extLst>
              <a:ext uri="{FF2B5EF4-FFF2-40B4-BE49-F238E27FC236}">
                <a16:creationId xmlns:a16="http://schemas.microsoft.com/office/drawing/2014/main" id="{AF3D6034-7E62-2AB4-69C1-4FF7ABDF9688}"/>
              </a:ext>
            </a:extLst>
          </xdr:cNvPr>
          <xdr:cNvSpPr/>
        </xdr:nvSpPr>
        <xdr:spPr>
          <a:xfrm>
            <a:off x="2006601" y="18180050"/>
            <a:ext cx="2044699" cy="279400"/>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1</xdr:col>
      <xdr:colOff>122144</xdr:colOff>
      <xdr:row>203</xdr:row>
      <xdr:rowOff>186391</xdr:rowOff>
    </xdr:from>
    <xdr:to>
      <xdr:col>3</xdr:col>
      <xdr:colOff>3761295</xdr:colOff>
      <xdr:row>212</xdr:row>
      <xdr:rowOff>154641</xdr:rowOff>
    </xdr:to>
    <xdr:pic>
      <xdr:nvPicPr>
        <xdr:cNvPr id="41" name="図 40">
          <a:extLst>
            <a:ext uri="{FF2B5EF4-FFF2-40B4-BE49-F238E27FC236}">
              <a16:creationId xmlns:a16="http://schemas.microsoft.com/office/drawing/2014/main" id="{8226E214-7C34-4954-A8F7-9921C0701E95}"/>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a:xfrm>
          <a:off x="458694" y="38381641"/>
          <a:ext cx="6442676" cy="1682750"/>
        </a:xfrm>
        <a:prstGeom prst="rect">
          <a:avLst/>
        </a:prstGeom>
      </xdr:spPr>
    </xdr:pic>
    <xdr:clientData/>
  </xdr:twoCellAnchor>
  <xdr:twoCellAnchor>
    <xdr:from>
      <xdr:col>1</xdr:col>
      <xdr:colOff>27267</xdr:colOff>
      <xdr:row>332</xdr:row>
      <xdr:rowOff>111821</xdr:rowOff>
    </xdr:from>
    <xdr:to>
      <xdr:col>3</xdr:col>
      <xdr:colOff>3374188</xdr:colOff>
      <xdr:row>350</xdr:row>
      <xdr:rowOff>73586</xdr:rowOff>
    </xdr:to>
    <xdr:grpSp>
      <xdr:nvGrpSpPr>
        <xdr:cNvPr id="42" name="グループ化 41">
          <a:extLst>
            <a:ext uri="{FF2B5EF4-FFF2-40B4-BE49-F238E27FC236}">
              <a16:creationId xmlns:a16="http://schemas.microsoft.com/office/drawing/2014/main" id="{291FE051-1649-4C25-9FAA-51B525B7E36F}"/>
            </a:ext>
          </a:extLst>
        </xdr:cNvPr>
        <xdr:cNvGrpSpPr/>
      </xdr:nvGrpSpPr>
      <xdr:grpSpPr>
        <a:xfrm>
          <a:off x="363817" y="66234371"/>
          <a:ext cx="6153621" cy="3390765"/>
          <a:chOff x="131855" y="37668335"/>
          <a:chExt cx="6053889" cy="3390765"/>
        </a:xfrm>
      </xdr:grpSpPr>
      <xdr:pic>
        <xdr:nvPicPr>
          <xdr:cNvPr id="43" name="図 42">
            <a:extLst>
              <a:ext uri="{FF2B5EF4-FFF2-40B4-BE49-F238E27FC236}">
                <a16:creationId xmlns:a16="http://schemas.microsoft.com/office/drawing/2014/main" id="{F9B2F835-075C-BCA3-F9C1-A55921E1786C}"/>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131855" y="37668335"/>
            <a:ext cx="6053889" cy="3390765"/>
          </a:xfrm>
          <a:prstGeom prst="rect">
            <a:avLst/>
          </a:prstGeom>
        </xdr:spPr>
      </xdr:pic>
      <xdr:sp macro="" textlink="">
        <xdr:nvSpPr>
          <xdr:cNvPr id="44" name="角丸四角形 71">
            <a:extLst>
              <a:ext uri="{FF2B5EF4-FFF2-40B4-BE49-F238E27FC236}">
                <a16:creationId xmlns:a16="http://schemas.microsoft.com/office/drawing/2014/main" id="{20FE24BD-4846-C344-DF30-8AEE98056A74}"/>
              </a:ext>
            </a:extLst>
          </xdr:cNvPr>
          <xdr:cNvSpPr/>
        </xdr:nvSpPr>
        <xdr:spPr>
          <a:xfrm>
            <a:off x="4857750" y="38042850"/>
            <a:ext cx="927100" cy="450850"/>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5" name="角丸四角形 71">
            <a:extLst>
              <a:ext uri="{FF2B5EF4-FFF2-40B4-BE49-F238E27FC236}">
                <a16:creationId xmlns:a16="http://schemas.microsoft.com/office/drawing/2014/main" id="{D7DDB78D-2EDD-C364-C1F9-577EA5018135}"/>
              </a:ext>
            </a:extLst>
          </xdr:cNvPr>
          <xdr:cNvSpPr/>
        </xdr:nvSpPr>
        <xdr:spPr>
          <a:xfrm>
            <a:off x="190500" y="40208201"/>
            <a:ext cx="5858129" cy="229344"/>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6" name="角丸四角形 71">
            <a:extLst>
              <a:ext uri="{FF2B5EF4-FFF2-40B4-BE49-F238E27FC236}">
                <a16:creationId xmlns:a16="http://schemas.microsoft.com/office/drawing/2014/main" id="{F9EC44D5-606B-91A3-EB63-86B95541D2BD}"/>
              </a:ext>
            </a:extLst>
          </xdr:cNvPr>
          <xdr:cNvSpPr/>
        </xdr:nvSpPr>
        <xdr:spPr>
          <a:xfrm>
            <a:off x="4495800" y="40595550"/>
            <a:ext cx="819150" cy="222250"/>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584200</xdr:colOff>
      <xdr:row>210</xdr:row>
      <xdr:rowOff>31750</xdr:rowOff>
    </xdr:from>
    <xdr:to>
      <xdr:col>1</xdr:col>
      <xdr:colOff>1028700</xdr:colOff>
      <xdr:row>211</xdr:row>
      <xdr:rowOff>63500</xdr:rowOff>
    </xdr:to>
    <xdr:sp macro="" textlink="">
      <xdr:nvSpPr>
        <xdr:cNvPr id="47" name="角丸四角形 43">
          <a:extLst>
            <a:ext uri="{FF2B5EF4-FFF2-40B4-BE49-F238E27FC236}">
              <a16:creationId xmlns:a16="http://schemas.microsoft.com/office/drawing/2014/main" id="{FA720761-D6AF-4963-A3D0-C0687380F698}"/>
            </a:ext>
          </a:extLst>
        </xdr:cNvPr>
        <xdr:cNvSpPr/>
      </xdr:nvSpPr>
      <xdr:spPr>
        <a:xfrm>
          <a:off x="920750" y="39560500"/>
          <a:ext cx="444500" cy="222250"/>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316759</xdr:colOff>
      <xdr:row>239</xdr:row>
      <xdr:rowOff>110191</xdr:rowOff>
    </xdr:from>
    <xdr:to>
      <xdr:col>3</xdr:col>
      <xdr:colOff>2032899</xdr:colOff>
      <xdr:row>249</xdr:row>
      <xdr:rowOff>78441</xdr:rowOff>
    </xdr:to>
    <xdr:grpSp>
      <xdr:nvGrpSpPr>
        <xdr:cNvPr id="48" name="グループ化 47">
          <a:extLst>
            <a:ext uri="{FF2B5EF4-FFF2-40B4-BE49-F238E27FC236}">
              <a16:creationId xmlns:a16="http://schemas.microsoft.com/office/drawing/2014/main" id="{EC9DEA2D-0BA5-489F-AA48-DA66D0739EB7}"/>
            </a:ext>
          </a:extLst>
        </xdr:cNvPr>
        <xdr:cNvGrpSpPr/>
      </xdr:nvGrpSpPr>
      <xdr:grpSpPr>
        <a:xfrm>
          <a:off x="313584" y="48589266"/>
          <a:ext cx="4859390" cy="1876425"/>
          <a:chOff x="182281" y="27482426"/>
          <a:chExt cx="4584846" cy="1910603"/>
        </a:xfrm>
      </xdr:grpSpPr>
      <xdr:pic>
        <xdr:nvPicPr>
          <xdr:cNvPr id="49" name="図 48">
            <a:extLst>
              <a:ext uri="{FF2B5EF4-FFF2-40B4-BE49-F238E27FC236}">
                <a16:creationId xmlns:a16="http://schemas.microsoft.com/office/drawing/2014/main" id="{FCDC743B-D700-2FD7-5DE5-77D4FA7AF68D}"/>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a:xfrm>
            <a:off x="182281" y="27482426"/>
            <a:ext cx="4584846" cy="1910603"/>
          </a:xfrm>
          <a:prstGeom prst="rect">
            <a:avLst/>
          </a:prstGeom>
        </xdr:spPr>
      </xdr:pic>
      <xdr:sp macro="" textlink="">
        <xdr:nvSpPr>
          <xdr:cNvPr id="50" name="角丸四角形 102">
            <a:extLst>
              <a:ext uri="{FF2B5EF4-FFF2-40B4-BE49-F238E27FC236}">
                <a16:creationId xmlns:a16="http://schemas.microsoft.com/office/drawing/2014/main" id="{E294364B-6EE3-077E-654B-2B0828C5C3DB}"/>
              </a:ext>
            </a:extLst>
          </xdr:cNvPr>
          <xdr:cNvSpPr/>
        </xdr:nvSpPr>
        <xdr:spPr>
          <a:xfrm>
            <a:off x="209271" y="28993353"/>
            <a:ext cx="1084261" cy="249891"/>
          </a:xfrm>
          <a:prstGeom prst="round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1" name="角丸四角形 97">
            <a:extLst>
              <a:ext uri="{FF2B5EF4-FFF2-40B4-BE49-F238E27FC236}">
                <a16:creationId xmlns:a16="http://schemas.microsoft.com/office/drawing/2014/main" id="{A8D19D63-2B9E-0AC8-A0E3-6B770D69B441}"/>
              </a:ext>
            </a:extLst>
          </xdr:cNvPr>
          <xdr:cNvSpPr/>
        </xdr:nvSpPr>
        <xdr:spPr>
          <a:xfrm>
            <a:off x="207683" y="28298588"/>
            <a:ext cx="1098550" cy="243915"/>
          </a:xfrm>
          <a:prstGeom prst="round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xdr:col>
      <xdr:colOff>1255714</xdr:colOff>
      <xdr:row>251</xdr:row>
      <xdr:rowOff>133352</xdr:rowOff>
    </xdr:from>
    <xdr:to>
      <xdr:col>3</xdr:col>
      <xdr:colOff>2082800</xdr:colOff>
      <xdr:row>256</xdr:row>
      <xdr:rowOff>89648</xdr:rowOff>
    </xdr:to>
    <xdr:sp macro="" textlink="">
      <xdr:nvSpPr>
        <xdr:cNvPr id="52" name="角丸四角形 112">
          <a:extLst>
            <a:ext uri="{FF2B5EF4-FFF2-40B4-BE49-F238E27FC236}">
              <a16:creationId xmlns:a16="http://schemas.microsoft.com/office/drawing/2014/main" id="{E643CFFA-4EDB-4179-AC89-BFFB2C428115}"/>
            </a:ext>
          </a:extLst>
        </xdr:cNvPr>
        <xdr:cNvSpPr/>
      </xdr:nvSpPr>
      <xdr:spPr>
        <a:xfrm>
          <a:off x="2798764" y="47853602"/>
          <a:ext cx="2427286" cy="908796"/>
        </a:xfrm>
        <a:prstGeom prst="roundRect">
          <a:avLst>
            <a:gd name="adj" fmla="val 10185"/>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1692930</xdr:colOff>
      <xdr:row>266</xdr:row>
      <xdr:rowOff>50799</xdr:rowOff>
    </xdr:from>
    <xdr:to>
      <xdr:col>3</xdr:col>
      <xdr:colOff>2510491</xdr:colOff>
      <xdr:row>267</xdr:row>
      <xdr:rowOff>168274</xdr:rowOff>
    </xdr:to>
    <xdr:sp macro="" textlink="">
      <xdr:nvSpPr>
        <xdr:cNvPr id="53" name="角丸四角形 113">
          <a:extLst>
            <a:ext uri="{FF2B5EF4-FFF2-40B4-BE49-F238E27FC236}">
              <a16:creationId xmlns:a16="http://schemas.microsoft.com/office/drawing/2014/main" id="{468E3C47-ABDD-4EC4-9659-9F529A6C1F86}"/>
            </a:ext>
          </a:extLst>
        </xdr:cNvPr>
        <xdr:cNvSpPr/>
      </xdr:nvSpPr>
      <xdr:spPr>
        <a:xfrm>
          <a:off x="4836180" y="50628549"/>
          <a:ext cx="817561" cy="307975"/>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C00000"/>
            </a:solidFill>
          </a:endParaRPr>
        </a:p>
      </xdr:txBody>
    </xdr:sp>
    <xdr:clientData/>
  </xdr:twoCellAnchor>
  <xdr:twoCellAnchor>
    <xdr:from>
      <xdr:col>0</xdr:col>
      <xdr:colOff>112059</xdr:colOff>
      <xdr:row>379</xdr:row>
      <xdr:rowOff>122145</xdr:rowOff>
    </xdr:from>
    <xdr:to>
      <xdr:col>3</xdr:col>
      <xdr:colOff>3680053</xdr:colOff>
      <xdr:row>388</xdr:row>
      <xdr:rowOff>90395</xdr:rowOff>
    </xdr:to>
    <xdr:grpSp>
      <xdr:nvGrpSpPr>
        <xdr:cNvPr id="54" name="グループ化 53">
          <a:extLst>
            <a:ext uri="{FF2B5EF4-FFF2-40B4-BE49-F238E27FC236}">
              <a16:creationId xmlns:a16="http://schemas.microsoft.com/office/drawing/2014/main" id="{4F854270-3AC4-4B0B-86EE-FA7FED9DF620}"/>
            </a:ext>
          </a:extLst>
        </xdr:cNvPr>
        <xdr:cNvGrpSpPr/>
      </xdr:nvGrpSpPr>
      <xdr:grpSpPr>
        <a:xfrm>
          <a:off x="112059" y="75201370"/>
          <a:ext cx="6714419" cy="1676400"/>
          <a:chOff x="88900" y="46297850"/>
          <a:chExt cx="6436700" cy="1716368"/>
        </a:xfrm>
      </xdr:grpSpPr>
      <xdr:pic>
        <xdr:nvPicPr>
          <xdr:cNvPr id="55" name="図 54">
            <a:extLst>
              <a:ext uri="{FF2B5EF4-FFF2-40B4-BE49-F238E27FC236}">
                <a16:creationId xmlns:a16="http://schemas.microsoft.com/office/drawing/2014/main" id="{BE91199C-29FC-2C83-1415-61FA938CBCC7}"/>
              </a:ext>
            </a:extLst>
          </xdr:cNvPr>
          <xdr:cNvPicPr>
            <a:picLocks noChangeAspect="1"/>
          </xdr:cNvPicPr>
        </xdr:nvPicPr>
        <xdr:blipFill>
          <a:blip xmlns:r="http://schemas.openxmlformats.org/officeDocument/2006/relationships" r:embed="rId20"/>
          <a:stretch>
            <a:fillRect/>
          </a:stretch>
        </xdr:blipFill>
        <xdr:spPr>
          <a:xfrm>
            <a:off x="88900" y="46297850"/>
            <a:ext cx="6436700" cy="1716368"/>
          </a:xfrm>
          <a:prstGeom prst="rect">
            <a:avLst/>
          </a:prstGeom>
        </xdr:spPr>
      </xdr:pic>
      <xdr:sp macro="" textlink="">
        <xdr:nvSpPr>
          <xdr:cNvPr id="56" name="角丸四角形 36">
            <a:extLst>
              <a:ext uri="{FF2B5EF4-FFF2-40B4-BE49-F238E27FC236}">
                <a16:creationId xmlns:a16="http://schemas.microsoft.com/office/drawing/2014/main" id="{624E43B9-6BD3-116D-C1AD-6596A4FEE2F1}"/>
              </a:ext>
            </a:extLst>
          </xdr:cNvPr>
          <xdr:cNvSpPr/>
        </xdr:nvSpPr>
        <xdr:spPr>
          <a:xfrm>
            <a:off x="1009803" y="47520412"/>
            <a:ext cx="349249" cy="213285"/>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1</xdr:col>
      <xdr:colOff>209176</xdr:colOff>
      <xdr:row>523</xdr:row>
      <xdr:rowOff>74704</xdr:rowOff>
    </xdr:from>
    <xdr:to>
      <xdr:col>3</xdr:col>
      <xdr:colOff>2162174</xdr:colOff>
      <xdr:row>543</xdr:row>
      <xdr:rowOff>84872</xdr:rowOff>
    </xdr:to>
    <xdr:pic>
      <xdr:nvPicPr>
        <xdr:cNvPr id="57" name="図 56">
          <a:extLst>
            <a:ext uri="{FF2B5EF4-FFF2-40B4-BE49-F238E27FC236}">
              <a16:creationId xmlns:a16="http://schemas.microsoft.com/office/drawing/2014/main" id="{FFA135F5-641E-48E9-B475-19102A246D89}"/>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a:ext>
          </a:extLst>
        </a:blip>
        <a:stretch>
          <a:fillRect/>
        </a:stretch>
      </xdr:blipFill>
      <xdr:spPr>
        <a:xfrm>
          <a:off x="545726" y="103611454"/>
          <a:ext cx="4756523" cy="3823343"/>
        </a:xfrm>
        <a:prstGeom prst="rect">
          <a:avLst/>
        </a:prstGeom>
      </xdr:spPr>
    </xdr:pic>
    <xdr:clientData/>
  </xdr:twoCellAnchor>
  <xdr:twoCellAnchor>
    <xdr:from>
      <xdr:col>2</xdr:col>
      <xdr:colOff>74706</xdr:colOff>
      <xdr:row>541</xdr:row>
      <xdr:rowOff>164353</xdr:rowOff>
    </xdr:from>
    <xdr:to>
      <xdr:col>2</xdr:col>
      <xdr:colOff>1240118</xdr:colOff>
      <xdr:row>542</xdr:row>
      <xdr:rowOff>179294</xdr:rowOff>
    </xdr:to>
    <xdr:sp macro="" textlink="">
      <xdr:nvSpPr>
        <xdr:cNvPr id="58" name="角丸四角形 84">
          <a:extLst>
            <a:ext uri="{FF2B5EF4-FFF2-40B4-BE49-F238E27FC236}">
              <a16:creationId xmlns:a16="http://schemas.microsoft.com/office/drawing/2014/main" id="{443DB27B-41A1-4524-B319-D7AEBE1C3219}"/>
            </a:ext>
          </a:extLst>
        </xdr:cNvPr>
        <xdr:cNvSpPr/>
      </xdr:nvSpPr>
      <xdr:spPr>
        <a:xfrm>
          <a:off x="1617756" y="107130103"/>
          <a:ext cx="1165412" cy="205441"/>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452438</xdr:colOff>
      <xdr:row>27</xdr:row>
      <xdr:rowOff>0</xdr:rowOff>
    </xdr:from>
    <xdr:to>
      <xdr:col>3</xdr:col>
      <xdr:colOff>732118</xdr:colOff>
      <xdr:row>28</xdr:row>
      <xdr:rowOff>180975</xdr:rowOff>
    </xdr:to>
    <xdr:sp macro="" textlink="">
      <xdr:nvSpPr>
        <xdr:cNvPr id="59" name="テキスト ボックス 58">
          <a:hlinkClick xmlns:r="http://schemas.openxmlformats.org/officeDocument/2006/relationships" r:id="rId15"/>
          <a:extLst>
            <a:ext uri="{FF2B5EF4-FFF2-40B4-BE49-F238E27FC236}">
              <a16:creationId xmlns:a16="http://schemas.microsoft.com/office/drawing/2014/main" id="{CB45D9A8-0EFA-40E9-842C-036B868AA642}"/>
            </a:ext>
          </a:extLst>
        </xdr:cNvPr>
        <xdr:cNvSpPr txBox="1"/>
      </xdr:nvSpPr>
      <xdr:spPr>
        <a:xfrm>
          <a:off x="1995488" y="6991350"/>
          <a:ext cx="1879880" cy="409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---&gt; </a:t>
          </a:r>
          <a:r>
            <a:rPr kumimoji="1" lang="ja-JP" altLang="en-US" sz="1100" u="sng">
              <a:solidFill>
                <a:srgbClr val="0000FF"/>
              </a:solidFill>
              <a:latin typeface="Meiryo UI" panose="020B0604030504040204" pitchFamily="50" charset="-128"/>
              <a:ea typeface="Meiryo UI" panose="020B0604030504040204" pitchFamily="50" charset="-128"/>
            </a:rPr>
            <a:t>別資料</a:t>
          </a:r>
          <a:r>
            <a:rPr kumimoji="1" lang="ja-JP" altLang="en-US" sz="1100">
              <a:latin typeface="Meiryo UI" panose="020B0604030504040204" pitchFamily="50" charset="-128"/>
              <a:ea typeface="Meiryo UI" panose="020B0604030504040204" pitchFamily="50" charset="-128"/>
            </a:rPr>
            <a:t>をご参照ください</a:t>
          </a:r>
        </a:p>
      </xdr:txBody>
    </xdr:sp>
    <xdr:clientData/>
  </xdr:twoCellAnchor>
  <xdr:twoCellAnchor>
    <xdr:from>
      <xdr:col>8</xdr:col>
      <xdr:colOff>1297792</xdr:colOff>
      <xdr:row>118</xdr:row>
      <xdr:rowOff>177690</xdr:rowOff>
    </xdr:from>
    <xdr:to>
      <xdr:col>8</xdr:col>
      <xdr:colOff>1628775</xdr:colOff>
      <xdr:row>121</xdr:row>
      <xdr:rowOff>0</xdr:rowOff>
    </xdr:to>
    <xdr:sp macro="" textlink="">
      <xdr:nvSpPr>
        <xdr:cNvPr id="60" name="下矢印 34">
          <a:extLst>
            <a:ext uri="{FF2B5EF4-FFF2-40B4-BE49-F238E27FC236}">
              <a16:creationId xmlns:a16="http://schemas.microsoft.com/office/drawing/2014/main" id="{AF8CAEC7-A1DB-4E7F-AEC0-5492FC7751BD}"/>
            </a:ext>
          </a:extLst>
        </xdr:cNvPr>
        <xdr:cNvSpPr/>
      </xdr:nvSpPr>
      <xdr:spPr>
        <a:xfrm>
          <a:off x="11553042" y="21418440"/>
          <a:ext cx="0" cy="393810"/>
        </a:xfrm>
        <a:prstGeom prst="downArrow">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96248</xdr:colOff>
      <xdr:row>111</xdr:row>
      <xdr:rowOff>88599</xdr:rowOff>
    </xdr:from>
    <xdr:to>
      <xdr:col>3</xdr:col>
      <xdr:colOff>3023348</xdr:colOff>
      <xdr:row>132</xdr:row>
      <xdr:rowOff>141941</xdr:rowOff>
    </xdr:to>
    <xdr:grpSp>
      <xdr:nvGrpSpPr>
        <xdr:cNvPr id="61" name="グループ化 60">
          <a:extLst>
            <a:ext uri="{FF2B5EF4-FFF2-40B4-BE49-F238E27FC236}">
              <a16:creationId xmlns:a16="http://schemas.microsoft.com/office/drawing/2014/main" id="{735CFA0A-87E8-4D73-B35F-EE34F202092C}"/>
            </a:ext>
          </a:extLst>
        </xdr:cNvPr>
        <xdr:cNvGrpSpPr/>
      </xdr:nvGrpSpPr>
      <xdr:grpSpPr>
        <a:xfrm>
          <a:off x="429623" y="24183674"/>
          <a:ext cx="5733800" cy="4060192"/>
          <a:chOff x="9038541" y="10136540"/>
          <a:chExt cx="5638924" cy="4132283"/>
        </a:xfrm>
      </xdr:grpSpPr>
      <xdr:grpSp>
        <xdr:nvGrpSpPr>
          <xdr:cNvPr id="62" name="グループ化 61">
            <a:extLst>
              <a:ext uri="{FF2B5EF4-FFF2-40B4-BE49-F238E27FC236}">
                <a16:creationId xmlns:a16="http://schemas.microsoft.com/office/drawing/2014/main" id="{1E2550BF-554A-6BAE-551C-B34FF64F7BD2}"/>
              </a:ext>
            </a:extLst>
          </xdr:cNvPr>
          <xdr:cNvGrpSpPr/>
        </xdr:nvGrpSpPr>
        <xdr:grpSpPr>
          <a:xfrm>
            <a:off x="9038541" y="10136540"/>
            <a:ext cx="5638924" cy="4132283"/>
            <a:chOff x="9038541" y="10136540"/>
            <a:chExt cx="5638924" cy="4132283"/>
          </a:xfrm>
        </xdr:grpSpPr>
        <xdr:grpSp>
          <xdr:nvGrpSpPr>
            <xdr:cNvPr id="64" name="グループ化 63">
              <a:extLst>
                <a:ext uri="{FF2B5EF4-FFF2-40B4-BE49-F238E27FC236}">
                  <a16:creationId xmlns:a16="http://schemas.microsoft.com/office/drawing/2014/main" id="{4F74A1CF-B372-F78D-F349-3250DFEA2AC7}"/>
                </a:ext>
              </a:extLst>
            </xdr:cNvPr>
            <xdr:cNvGrpSpPr/>
          </xdr:nvGrpSpPr>
          <xdr:grpSpPr>
            <a:xfrm>
              <a:off x="9074679" y="10136540"/>
              <a:ext cx="3761595" cy="1077843"/>
              <a:chOff x="9074679" y="10136540"/>
              <a:chExt cx="3761595" cy="1077843"/>
            </a:xfrm>
          </xdr:grpSpPr>
          <xdr:pic>
            <xdr:nvPicPr>
              <xdr:cNvPr id="70" name="図 69">
                <a:extLst>
                  <a:ext uri="{FF2B5EF4-FFF2-40B4-BE49-F238E27FC236}">
                    <a16:creationId xmlns:a16="http://schemas.microsoft.com/office/drawing/2014/main" id="{C8E84836-C320-4341-523F-F6A9E83ACCC3}"/>
                  </a:ext>
                </a:extLst>
              </xdr:cNvPr>
              <xdr:cNvPicPr>
                <a:picLocks noChangeAspect="1"/>
              </xdr:cNvPicPr>
            </xdr:nvPicPr>
            <xdr:blipFill rotWithShape="1">
              <a:blip xmlns:r="http://schemas.openxmlformats.org/officeDocument/2006/relationships" r:embed="rId24" cstate="email">
                <a:extLst>
                  <a:ext uri="{28A0092B-C50C-407E-A947-70E740481C1C}">
                    <a14:useLocalDpi xmlns:a14="http://schemas.microsoft.com/office/drawing/2010/main"/>
                  </a:ext>
                </a:extLst>
              </a:blip>
              <a:srcRect/>
              <a:stretch/>
            </xdr:blipFill>
            <xdr:spPr>
              <a:xfrm>
                <a:off x="9074679" y="10136540"/>
                <a:ext cx="3761595" cy="1077843"/>
              </a:xfrm>
              <a:prstGeom prst="rect">
                <a:avLst/>
              </a:prstGeom>
              <a:ln>
                <a:solidFill>
                  <a:schemeClr val="bg1">
                    <a:lumMod val="75000"/>
                  </a:schemeClr>
                </a:solidFill>
              </a:ln>
            </xdr:spPr>
          </xdr:pic>
          <xdr:sp macro="" textlink="">
            <xdr:nvSpPr>
              <xdr:cNvPr id="71" name="角丸四角形 2">
                <a:extLst>
                  <a:ext uri="{FF2B5EF4-FFF2-40B4-BE49-F238E27FC236}">
                    <a16:creationId xmlns:a16="http://schemas.microsoft.com/office/drawing/2014/main" id="{9C487FE4-C7D5-87A3-5233-79BE3A59BD02}"/>
                  </a:ext>
                </a:extLst>
              </xdr:cNvPr>
              <xdr:cNvSpPr/>
            </xdr:nvSpPr>
            <xdr:spPr>
              <a:xfrm>
                <a:off x="9910832" y="10415534"/>
                <a:ext cx="696266" cy="236890"/>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2" name="角丸四角形 33">
                <a:extLst>
                  <a:ext uri="{FF2B5EF4-FFF2-40B4-BE49-F238E27FC236}">
                    <a16:creationId xmlns:a16="http://schemas.microsoft.com/office/drawing/2014/main" id="{139E477F-970E-EA63-0F37-F3C00566609C}"/>
                  </a:ext>
                </a:extLst>
              </xdr:cNvPr>
              <xdr:cNvSpPr/>
            </xdr:nvSpPr>
            <xdr:spPr>
              <a:xfrm>
                <a:off x="10929982" y="10621918"/>
                <a:ext cx="1852356" cy="240066"/>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nvGrpSpPr>
            <xdr:cNvPr id="65" name="グループ化 64">
              <a:extLst>
                <a:ext uri="{FF2B5EF4-FFF2-40B4-BE49-F238E27FC236}">
                  <a16:creationId xmlns:a16="http://schemas.microsoft.com/office/drawing/2014/main" id="{200C9137-CE26-1781-4884-DCEC40BB87D1}"/>
                </a:ext>
              </a:extLst>
            </xdr:cNvPr>
            <xdr:cNvGrpSpPr/>
          </xdr:nvGrpSpPr>
          <xdr:grpSpPr>
            <a:xfrm>
              <a:off x="9038541" y="11496168"/>
              <a:ext cx="5638924" cy="2772655"/>
              <a:chOff x="9033929" y="11470681"/>
              <a:chExt cx="5638234" cy="3315579"/>
            </a:xfrm>
          </xdr:grpSpPr>
          <xdr:pic>
            <xdr:nvPicPr>
              <xdr:cNvPr id="67" name="図 66">
                <a:extLst>
                  <a:ext uri="{FF2B5EF4-FFF2-40B4-BE49-F238E27FC236}">
                    <a16:creationId xmlns:a16="http://schemas.microsoft.com/office/drawing/2014/main" id="{8EC31951-F16C-45BA-4181-7ED579ED76B2}"/>
                  </a:ext>
                </a:extLst>
              </xdr:cNvPr>
              <xdr:cNvPicPr>
                <a:picLocks noChangeAspect="1"/>
              </xdr:cNvPicPr>
            </xdr:nvPicPr>
            <xdr:blipFill rotWithShape="1">
              <a:blip xmlns:r="http://schemas.openxmlformats.org/officeDocument/2006/relationships" r:embed="rId25" cstate="email">
                <a:extLst>
                  <a:ext uri="{28A0092B-C50C-407E-A947-70E740481C1C}">
                    <a14:useLocalDpi xmlns:a14="http://schemas.microsoft.com/office/drawing/2010/main"/>
                  </a:ext>
                </a:extLst>
              </a:blip>
              <a:srcRect/>
              <a:stretch/>
            </xdr:blipFill>
            <xdr:spPr>
              <a:xfrm>
                <a:off x="9033929" y="11470681"/>
                <a:ext cx="5609659" cy="2075837"/>
              </a:xfrm>
              <a:prstGeom prst="rect">
                <a:avLst/>
              </a:prstGeom>
            </xdr:spPr>
          </xdr:pic>
          <xdr:pic>
            <xdr:nvPicPr>
              <xdr:cNvPr id="68" name="図 67">
                <a:extLst>
                  <a:ext uri="{FF2B5EF4-FFF2-40B4-BE49-F238E27FC236}">
                    <a16:creationId xmlns:a16="http://schemas.microsoft.com/office/drawing/2014/main" id="{93F26A83-9378-D678-593B-D38BCDC910C7}"/>
                  </a:ext>
                </a:extLst>
              </xdr:cNvPr>
              <xdr:cNvPicPr>
                <a:picLocks noChangeAspect="1"/>
              </xdr:cNvPicPr>
            </xdr:nvPicPr>
            <xdr:blipFill rotWithShape="1">
              <a:blip xmlns:r="http://schemas.openxmlformats.org/officeDocument/2006/relationships" r:embed="rId26" cstate="email">
                <a:extLst>
                  <a:ext uri="{28A0092B-C50C-407E-A947-70E740481C1C}">
                    <a14:useLocalDpi xmlns:a14="http://schemas.microsoft.com/office/drawing/2010/main"/>
                  </a:ext>
                </a:extLst>
              </a:blip>
              <a:srcRect/>
              <a:stretch/>
            </xdr:blipFill>
            <xdr:spPr>
              <a:xfrm>
                <a:off x="9034028" y="13206046"/>
                <a:ext cx="5638135" cy="1580214"/>
              </a:xfrm>
              <a:prstGeom prst="rect">
                <a:avLst/>
              </a:prstGeom>
            </xdr:spPr>
          </xdr:pic>
          <xdr:pic>
            <xdr:nvPicPr>
              <xdr:cNvPr id="69" name="図 68">
                <a:extLst>
                  <a:ext uri="{FF2B5EF4-FFF2-40B4-BE49-F238E27FC236}">
                    <a16:creationId xmlns:a16="http://schemas.microsoft.com/office/drawing/2014/main" id="{64A5F5BE-2B0B-F4E2-6380-0AA8FAD0F724}"/>
                  </a:ext>
                </a:extLst>
              </xdr:cNvPr>
              <xdr:cNvPicPr>
                <a:picLocks noChangeAspect="1"/>
              </xdr:cNvPicPr>
            </xdr:nvPicPr>
            <xdr:blipFill rotWithShape="1">
              <a:blip xmlns:r="http://schemas.openxmlformats.org/officeDocument/2006/relationships" r:embed="rId27" cstate="email">
                <a:extLst>
                  <a:ext uri="{28A0092B-C50C-407E-A947-70E740481C1C}">
                    <a14:useLocalDpi xmlns:a14="http://schemas.microsoft.com/office/drawing/2010/main"/>
                  </a:ext>
                </a:extLst>
              </a:blip>
              <a:srcRect l="6577" t="10225" r="4802" b="19902"/>
              <a:stretch/>
            </xdr:blipFill>
            <xdr:spPr>
              <a:xfrm>
                <a:off x="9038249" y="13032250"/>
                <a:ext cx="5633427" cy="192847"/>
              </a:xfrm>
              <a:prstGeom prst="rect">
                <a:avLst/>
              </a:prstGeom>
            </xdr:spPr>
          </xdr:pic>
        </xdr:grpSp>
        <xdr:sp macro="" textlink="">
          <xdr:nvSpPr>
            <xdr:cNvPr id="66" name="矢印: 下 65">
              <a:extLst>
                <a:ext uri="{FF2B5EF4-FFF2-40B4-BE49-F238E27FC236}">
                  <a16:creationId xmlns:a16="http://schemas.microsoft.com/office/drawing/2014/main" id="{1123838D-13E0-B605-4270-23E8CF176AFD}"/>
                </a:ext>
              </a:extLst>
            </xdr:cNvPr>
            <xdr:cNvSpPr/>
          </xdr:nvSpPr>
          <xdr:spPr>
            <a:xfrm>
              <a:off x="10656447" y="11167629"/>
              <a:ext cx="983468" cy="408210"/>
            </a:xfrm>
            <a:prstGeom prst="downArrow">
              <a:avLst/>
            </a:prstGeom>
            <a:solidFill>
              <a:schemeClr val="accent2"/>
            </a:solidFill>
            <a:ln>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63" name="角丸四角形 127">
            <a:extLst>
              <a:ext uri="{FF2B5EF4-FFF2-40B4-BE49-F238E27FC236}">
                <a16:creationId xmlns:a16="http://schemas.microsoft.com/office/drawing/2014/main" id="{C97CFA68-6808-03E9-493D-DF7F6259D62A}"/>
              </a:ext>
            </a:extLst>
          </xdr:cNvPr>
          <xdr:cNvSpPr/>
        </xdr:nvSpPr>
        <xdr:spPr>
          <a:xfrm>
            <a:off x="11827242" y="13438541"/>
            <a:ext cx="2779960" cy="687205"/>
          </a:xfrm>
          <a:prstGeom prst="roundRect">
            <a:avLst/>
          </a:prstGeom>
          <a:solidFill>
            <a:schemeClr val="accent2"/>
          </a:solidFill>
          <a:ln w="28575">
            <a:solidFill>
              <a:schemeClr val="accent2"/>
            </a:solidFill>
          </a:ln>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l"/>
            <a:r>
              <a:rPr kumimoji="1" lang="ja-JP" altLang="en-US" sz="1100" b="1">
                <a:solidFill>
                  <a:schemeClr val="bg1"/>
                </a:solidFill>
                <a:latin typeface="Meiryo UI" panose="020B0604030504040204" pitchFamily="50" charset="-128"/>
                <a:ea typeface="Meiryo UI" panose="020B0604030504040204" pitchFamily="50" charset="-128"/>
              </a:rPr>
              <a:t>＊</a:t>
            </a:r>
            <a:r>
              <a:rPr kumimoji="1" lang="ja-JP" altLang="en-US" sz="1100">
                <a:solidFill>
                  <a:schemeClr val="bg1"/>
                </a:solidFill>
                <a:latin typeface="Meiryo UI" panose="020B0604030504040204" pitchFamily="50" charset="-128"/>
                <a:ea typeface="Meiryo UI" panose="020B0604030504040204" pitchFamily="50" charset="-128"/>
              </a:rPr>
              <a:t>項目は入力必須です。</a:t>
            </a:r>
            <a:endParaRPr kumimoji="1" lang="en-US" altLang="ja-JP" sz="1100">
              <a:solidFill>
                <a:schemeClr val="bg1"/>
              </a:solidFill>
              <a:latin typeface="Meiryo UI" panose="020B0604030504040204" pitchFamily="50" charset="-128"/>
              <a:ea typeface="Meiryo UI" panose="020B0604030504040204" pitchFamily="50" charset="-128"/>
            </a:endParaRPr>
          </a:p>
          <a:p>
            <a:pPr algn="l"/>
            <a:r>
              <a:rPr kumimoji="1" lang="ja-JP" altLang="en-US" sz="1100">
                <a:solidFill>
                  <a:schemeClr val="bg1"/>
                </a:solidFill>
                <a:latin typeface="Meiryo UI" panose="020B0604030504040204" pitchFamily="50" charset="-128"/>
                <a:ea typeface="Meiryo UI" panose="020B0604030504040204" pitchFamily="50" charset="-128"/>
              </a:rPr>
              <a:t>発行者情報、承認者情報を入力して下さい。</a:t>
            </a:r>
          </a:p>
        </xdr:txBody>
      </xdr:sp>
    </xdr:grpSp>
    <xdr:clientData/>
  </xdr:twoCellAnchor>
  <xdr:oneCellAnchor>
    <xdr:from>
      <xdr:col>3</xdr:col>
      <xdr:colOff>1372038</xdr:colOff>
      <xdr:row>140</xdr:row>
      <xdr:rowOff>62308</xdr:rowOff>
    </xdr:from>
    <xdr:ext cx="2721718" cy="778525"/>
    <xdr:pic>
      <xdr:nvPicPr>
        <xdr:cNvPr id="73" name="図 72">
          <a:extLst>
            <a:ext uri="{FF2B5EF4-FFF2-40B4-BE49-F238E27FC236}">
              <a16:creationId xmlns:a16="http://schemas.microsoft.com/office/drawing/2014/main" id="{B6723146-A23F-4139-A75E-AD1796681C10}"/>
            </a:ext>
          </a:extLst>
        </xdr:cNvPr>
        <xdr:cNvPicPr>
          <a:picLocks noChangeAspect="1"/>
        </xdr:cNvPicPr>
      </xdr:nvPicPr>
      <xdr:blipFill rotWithShape="1">
        <a:blip xmlns:r="http://schemas.openxmlformats.org/officeDocument/2006/relationships" r:embed="rId28" cstate="email">
          <a:extLst>
            <a:ext uri="{28A0092B-C50C-407E-A947-70E740481C1C}">
              <a14:useLocalDpi xmlns:a14="http://schemas.microsoft.com/office/drawing/2010/main"/>
            </a:ext>
          </a:extLst>
        </a:blip>
        <a:srcRect/>
        <a:stretch/>
      </xdr:blipFill>
      <xdr:spPr>
        <a:xfrm>
          <a:off x="4515288" y="25875058"/>
          <a:ext cx="2721718" cy="778525"/>
        </a:xfrm>
        <a:prstGeom prst="rect">
          <a:avLst/>
        </a:prstGeom>
        <a:ln>
          <a:solidFill>
            <a:schemeClr val="bg1">
              <a:lumMod val="75000"/>
            </a:schemeClr>
          </a:solidFill>
        </a:ln>
      </xdr:spPr>
    </xdr:pic>
    <xdr:clientData/>
  </xdr:oneCellAnchor>
  <xdr:twoCellAnchor>
    <xdr:from>
      <xdr:col>0</xdr:col>
      <xdr:colOff>294351</xdr:colOff>
      <xdr:row>139</xdr:row>
      <xdr:rowOff>57753</xdr:rowOff>
    </xdr:from>
    <xdr:to>
      <xdr:col>3</xdr:col>
      <xdr:colOff>2330818</xdr:colOff>
      <xdr:row>150</xdr:row>
      <xdr:rowOff>29885</xdr:rowOff>
    </xdr:to>
    <xdr:grpSp>
      <xdr:nvGrpSpPr>
        <xdr:cNvPr id="74" name="グループ化 73">
          <a:extLst>
            <a:ext uri="{FF2B5EF4-FFF2-40B4-BE49-F238E27FC236}">
              <a16:creationId xmlns:a16="http://schemas.microsoft.com/office/drawing/2014/main" id="{FF46D945-04EC-42C5-B2AA-63F3BCB73C11}"/>
            </a:ext>
          </a:extLst>
        </xdr:cNvPr>
        <xdr:cNvGrpSpPr/>
      </xdr:nvGrpSpPr>
      <xdr:grpSpPr>
        <a:xfrm>
          <a:off x="297526" y="29490003"/>
          <a:ext cx="5179717" cy="2064457"/>
          <a:chOff x="9129677" y="15058685"/>
          <a:chExt cx="4884257" cy="2107257"/>
        </a:xfrm>
      </xdr:grpSpPr>
      <xdr:pic>
        <xdr:nvPicPr>
          <xdr:cNvPr id="75" name="図 74">
            <a:extLst>
              <a:ext uri="{FF2B5EF4-FFF2-40B4-BE49-F238E27FC236}">
                <a16:creationId xmlns:a16="http://schemas.microsoft.com/office/drawing/2014/main" id="{CEEBE9BF-4FD0-E2F9-DB5C-581E2D763283}"/>
              </a:ext>
            </a:extLst>
          </xdr:cNvPr>
          <xdr:cNvPicPr>
            <a:picLocks noChangeAspect="1"/>
          </xdr:cNvPicPr>
        </xdr:nvPicPr>
        <xdr:blipFill>
          <a:blip xmlns:r="http://schemas.openxmlformats.org/officeDocument/2006/relationships" r:embed="rId29"/>
          <a:stretch>
            <a:fillRect/>
          </a:stretch>
        </xdr:blipFill>
        <xdr:spPr>
          <a:xfrm>
            <a:off x="9129677" y="15058685"/>
            <a:ext cx="3518775" cy="1650525"/>
          </a:xfrm>
          <a:prstGeom prst="rect">
            <a:avLst/>
          </a:prstGeom>
        </xdr:spPr>
      </xdr:pic>
      <xdr:sp macro="" textlink="">
        <xdr:nvSpPr>
          <xdr:cNvPr id="76" name="角丸四角形 3">
            <a:extLst>
              <a:ext uri="{FF2B5EF4-FFF2-40B4-BE49-F238E27FC236}">
                <a16:creationId xmlns:a16="http://schemas.microsoft.com/office/drawing/2014/main" id="{94C1C9D5-4AE8-1309-BEF9-57F99A2D6E85}"/>
              </a:ext>
            </a:extLst>
          </xdr:cNvPr>
          <xdr:cNvSpPr/>
        </xdr:nvSpPr>
        <xdr:spPr>
          <a:xfrm>
            <a:off x="9162063" y="16210367"/>
            <a:ext cx="3437085" cy="253826"/>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7" name="吹き出し: 四角形 76">
            <a:extLst>
              <a:ext uri="{FF2B5EF4-FFF2-40B4-BE49-F238E27FC236}">
                <a16:creationId xmlns:a16="http://schemas.microsoft.com/office/drawing/2014/main" id="{D10A3CA1-A383-9665-D29C-3C326CBDEAC0}"/>
              </a:ext>
            </a:extLst>
          </xdr:cNvPr>
          <xdr:cNvSpPr/>
        </xdr:nvSpPr>
        <xdr:spPr>
          <a:xfrm>
            <a:off x="9475109" y="16875011"/>
            <a:ext cx="4538825" cy="290931"/>
          </a:xfrm>
          <a:prstGeom prst="wedgeRectCallout">
            <a:avLst>
              <a:gd name="adj1" fmla="val 8800"/>
              <a:gd name="adj2" fmla="val -36417"/>
            </a:avLst>
          </a:prstGeom>
          <a:solidFill>
            <a:srgbClr val="C0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a:t>
            </a:r>
            <a:r>
              <a:rPr kumimoji="1" lang="ja-JP" altLang="en-US" sz="1100" b="0">
                <a:latin typeface="Meiryo UI" panose="020B0604030504040204" pitchFamily="50" charset="-128"/>
                <a:ea typeface="Meiryo UI" panose="020B0604030504040204" pitchFamily="50" charset="-128"/>
              </a:rPr>
              <a:t>承認日</a:t>
            </a:r>
            <a:r>
              <a:rPr kumimoji="1" lang="en-US" altLang="ja-JP" sz="1100" b="0">
                <a:latin typeface="Meiryo UI" panose="020B0604030504040204" pitchFamily="50" charset="-128"/>
                <a:ea typeface="Meiryo UI" panose="020B0604030504040204" pitchFamily="50" charset="-128"/>
              </a:rPr>
              <a:t>(</a:t>
            </a:r>
            <a:r>
              <a:rPr kumimoji="1" lang="ja-JP" altLang="en-US" sz="1100" b="0">
                <a:latin typeface="Meiryo UI" panose="020B0604030504040204" pitchFamily="50" charset="-128"/>
                <a:ea typeface="Meiryo UI" panose="020B0604030504040204" pitchFamily="50" charset="-128"/>
              </a:rPr>
              <a:t>①</a:t>
            </a:r>
            <a:r>
              <a:rPr kumimoji="1" lang="en-US" altLang="ja-JP" sz="1100" b="0">
                <a:latin typeface="Meiryo UI" panose="020B0604030504040204" pitchFamily="50" charset="-128"/>
                <a:ea typeface="Meiryo UI" panose="020B0604030504040204" pitchFamily="50" charset="-128"/>
              </a:rPr>
              <a:t>)</a:t>
            </a:r>
            <a:r>
              <a:rPr kumimoji="1" lang="ja-JP" altLang="en-US" sz="1100" b="0">
                <a:latin typeface="Meiryo UI" panose="020B0604030504040204" pitchFamily="50" charset="-128"/>
                <a:ea typeface="Meiryo UI" panose="020B0604030504040204" pitchFamily="50" charset="-128"/>
              </a:rPr>
              <a:t>は、作成日、改訂日以降の日付とする　　　</a:t>
            </a:r>
          </a:p>
        </xdr:txBody>
      </xdr:sp>
    </xdr:grpSp>
    <xdr:clientData/>
  </xdr:twoCellAnchor>
  <xdr:twoCellAnchor>
    <xdr:from>
      <xdr:col>1</xdr:col>
      <xdr:colOff>254885</xdr:colOff>
      <xdr:row>173</xdr:row>
      <xdr:rowOff>18093</xdr:rowOff>
    </xdr:from>
    <xdr:to>
      <xdr:col>2</xdr:col>
      <xdr:colOff>1415377</xdr:colOff>
      <xdr:row>177</xdr:row>
      <xdr:rowOff>8273</xdr:rowOff>
    </xdr:to>
    <xdr:grpSp>
      <xdr:nvGrpSpPr>
        <xdr:cNvPr id="78" name="グループ化 77">
          <a:extLst>
            <a:ext uri="{FF2B5EF4-FFF2-40B4-BE49-F238E27FC236}">
              <a16:creationId xmlns:a16="http://schemas.microsoft.com/office/drawing/2014/main" id="{78605705-8614-4C52-B585-57972F1CAA97}"/>
            </a:ext>
          </a:extLst>
        </xdr:cNvPr>
        <xdr:cNvGrpSpPr/>
      </xdr:nvGrpSpPr>
      <xdr:grpSpPr>
        <a:xfrm>
          <a:off x="591435" y="35927343"/>
          <a:ext cx="2370167" cy="755355"/>
          <a:chOff x="8920370" y="17632312"/>
          <a:chExt cx="2371882" cy="733130"/>
        </a:xfrm>
      </xdr:grpSpPr>
      <xdr:pic>
        <xdr:nvPicPr>
          <xdr:cNvPr id="79" name="図 78">
            <a:extLst>
              <a:ext uri="{FF2B5EF4-FFF2-40B4-BE49-F238E27FC236}">
                <a16:creationId xmlns:a16="http://schemas.microsoft.com/office/drawing/2014/main" id="{C9FD7C12-4730-C433-6485-41A288E6E325}"/>
              </a:ext>
            </a:extLst>
          </xdr:cNvPr>
          <xdr:cNvPicPr>
            <a:picLocks noChangeAspect="1"/>
          </xdr:cNvPicPr>
        </xdr:nvPicPr>
        <xdr:blipFill rotWithShape="1">
          <a:blip xmlns:r="http://schemas.openxmlformats.org/officeDocument/2006/relationships" r:embed="rId30" cstate="email">
            <a:extLst>
              <a:ext uri="{28A0092B-C50C-407E-A947-70E740481C1C}">
                <a14:useLocalDpi xmlns:a14="http://schemas.microsoft.com/office/drawing/2010/main"/>
              </a:ext>
            </a:extLst>
          </a:blip>
          <a:srcRect/>
          <a:stretch/>
        </xdr:blipFill>
        <xdr:spPr>
          <a:xfrm>
            <a:off x="8973196" y="17632312"/>
            <a:ext cx="2319056" cy="733130"/>
          </a:xfrm>
          <a:prstGeom prst="rect">
            <a:avLst/>
          </a:prstGeom>
          <a:ln>
            <a:noFill/>
          </a:ln>
        </xdr:spPr>
      </xdr:pic>
      <xdr:sp macro="" textlink="">
        <xdr:nvSpPr>
          <xdr:cNvPr id="80" name="角丸四角形 3">
            <a:extLst>
              <a:ext uri="{FF2B5EF4-FFF2-40B4-BE49-F238E27FC236}">
                <a16:creationId xmlns:a16="http://schemas.microsoft.com/office/drawing/2014/main" id="{CB4898C8-B8E4-07B6-A1DE-10198576D0DD}"/>
              </a:ext>
            </a:extLst>
          </xdr:cNvPr>
          <xdr:cNvSpPr/>
        </xdr:nvSpPr>
        <xdr:spPr>
          <a:xfrm>
            <a:off x="8920370" y="17910174"/>
            <a:ext cx="2363718" cy="207065"/>
          </a:xfrm>
          <a:prstGeom prst="roundRect">
            <a:avLst/>
          </a:prstGeom>
          <a:no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1" name="角丸四角形 3">
            <a:extLst>
              <a:ext uri="{FF2B5EF4-FFF2-40B4-BE49-F238E27FC236}">
                <a16:creationId xmlns:a16="http://schemas.microsoft.com/office/drawing/2014/main" id="{9255F4B7-89B6-9D5B-05F4-B89CF15F84EE}"/>
              </a:ext>
            </a:extLst>
          </xdr:cNvPr>
          <xdr:cNvSpPr/>
        </xdr:nvSpPr>
        <xdr:spPr>
          <a:xfrm>
            <a:off x="8923598" y="18127455"/>
            <a:ext cx="2360598" cy="231361"/>
          </a:xfrm>
          <a:prstGeom prst="roundRect">
            <a:avLst/>
          </a:prstGeom>
          <a:no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182612</xdr:colOff>
      <xdr:row>219</xdr:row>
      <xdr:rowOff>140013</xdr:rowOff>
    </xdr:from>
    <xdr:to>
      <xdr:col>4</xdr:col>
      <xdr:colOff>396654</xdr:colOff>
      <xdr:row>232</xdr:row>
      <xdr:rowOff>41376</xdr:rowOff>
    </xdr:to>
    <xdr:grpSp>
      <xdr:nvGrpSpPr>
        <xdr:cNvPr id="82" name="グループ化 81">
          <a:extLst>
            <a:ext uri="{FF2B5EF4-FFF2-40B4-BE49-F238E27FC236}">
              <a16:creationId xmlns:a16="http://schemas.microsoft.com/office/drawing/2014/main" id="{A5BF02E3-5D49-4DD5-A2DC-009450D8263B}"/>
            </a:ext>
          </a:extLst>
        </xdr:cNvPr>
        <xdr:cNvGrpSpPr/>
      </xdr:nvGrpSpPr>
      <xdr:grpSpPr>
        <a:xfrm>
          <a:off x="512812" y="44815438"/>
          <a:ext cx="7367317" cy="2377863"/>
          <a:chOff x="9020563" y="23946741"/>
          <a:chExt cx="7059846" cy="2381599"/>
        </a:xfrm>
      </xdr:grpSpPr>
      <xdr:pic>
        <xdr:nvPicPr>
          <xdr:cNvPr id="83" name="図 82">
            <a:extLst>
              <a:ext uri="{FF2B5EF4-FFF2-40B4-BE49-F238E27FC236}">
                <a16:creationId xmlns:a16="http://schemas.microsoft.com/office/drawing/2014/main" id="{2A3FA0E2-23ED-FBA8-5685-5818E41652C0}"/>
              </a:ext>
            </a:extLst>
          </xdr:cNvPr>
          <xdr:cNvPicPr>
            <a:picLocks noChangeAspect="1"/>
          </xdr:cNvPicPr>
        </xdr:nvPicPr>
        <xdr:blipFill rotWithShape="1">
          <a:blip xmlns:r="http://schemas.openxmlformats.org/officeDocument/2006/relationships" r:embed="rId31" cstate="email">
            <a:extLst>
              <a:ext uri="{28A0092B-C50C-407E-A947-70E740481C1C}">
                <a14:useLocalDpi xmlns:a14="http://schemas.microsoft.com/office/drawing/2010/main"/>
              </a:ext>
            </a:extLst>
          </a:blip>
          <a:srcRect/>
          <a:stretch/>
        </xdr:blipFill>
        <xdr:spPr>
          <a:xfrm>
            <a:off x="9020563" y="23946741"/>
            <a:ext cx="7059846" cy="2381599"/>
          </a:xfrm>
          <a:prstGeom prst="rect">
            <a:avLst/>
          </a:prstGeom>
        </xdr:spPr>
      </xdr:pic>
      <xdr:sp macro="" textlink="">
        <xdr:nvSpPr>
          <xdr:cNvPr id="84" name="角丸四角形 43">
            <a:extLst>
              <a:ext uri="{FF2B5EF4-FFF2-40B4-BE49-F238E27FC236}">
                <a16:creationId xmlns:a16="http://schemas.microsoft.com/office/drawing/2014/main" id="{6F226508-463F-9CC0-1281-FF008AC8078F}"/>
              </a:ext>
            </a:extLst>
          </xdr:cNvPr>
          <xdr:cNvSpPr/>
        </xdr:nvSpPr>
        <xdr:spPr>
          <a:xfrm>
            <a:off x="10030930" y="24862044"/>
            <a:ext cx="438150" cy="228600"/>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5" name="角丸四角形 43">
            <a:extLst>
              <a:ext uri="{FF2B5EF4-FFF2-40B4-BE49-F238E27FC236}">
                <a16:creationId xmlns:a16="http://schemas.microsoft.com/office/drawing/2014/main" id="{7BBCA195-2F02-98CC-25F5-D09254F11882}"/>
              </a:ext>
            </a:extLst>
          </xdr:cNvPr>
          <xdr:cNvSpPr/>
        </xdr:nvSpPr>
        <xdr:spPr>
          <a:xfrm>
            <a:off x="12096475" y="24858869"/>
            <a:ext cx="434975" cy="228600"/>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6" name="角丸四角形 43">
            <a:extLst>
              <a:ext uri="{FF2B5EF4-FFF2-40B4-BE49-F238E27FC236}">
                <a16:creationId xmlns:a16="http://schemas.microsoft.com/office/drawing/2014/main" id="{D83D2B29-DD19-1108-26D5-66CCFDD46C3A}"/>
              </a:ext>
            </a:extLst>
          </xdr:cNvPr>
          <xdr:cNvSpPr/>
        </xdr:nvSpPr>
        <xdr:spPr>
          <a:xfrm>
            <a:off x="14139105" y="24862044"/>
            <a:ext cx="438150" cy="228600"/>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373530</xdr:colOff>
      <xdr:row>247</xdr:row>
      <xdr:rowOff>37352</xdr:rowOff>
    </xdr:from>
    <xdr:to>
      <xdr:col>1</xdr:col>
      <xdr:colOff>986118</xdr:colOff>
      <xdr:row>249</xdr:row>
      <xdr:rowOff>150531</xdr:rowOff>
    </xdr:to>
    <xdr:sp macro="" textlink="">
      <xdr:nvSpPr>
        <xdr:cNvPr id="87" name="テキスト ボックス 86">
          <a:extLst>
            <a:ext uri="{FF2B5EF4-FFF2-40B4-BE49-F238E27FC236}">
              <a16:creationId xmlns:a16="http://schemas.microsoft.com/office/drawing/2014/main" id="{ED4DFA33-350B-4793-BA64-461D88E9EC2A}"/>
            </a:ext>
          </a:extLst>
        </xdr:cNvPr>
        <xdr:cNvSpPr txBox="1"/>
      </xdr:nvSpPr>
      <xdr:spPr>
        <a:xfrm>
          <a:off x="710080" y="46995602"/>
          <a:ext cx="612588" cy="4941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C00000"/>
              </a:solidFill>
            </a:rPr>
            <a:t>①</a:t>
          </a:r>
        </a:p>
      </xdr:txBody>
    </xdr:sp>
    <xdr:clientData/>
  </xdr:twoCellAnchor>
  <xdr:twoCellAnchor>
    <xdr:from>
      <xdr:col>1</xdr:col>
      <xdr:colOff>635002</xdr:colOff>
      <xdr:row>243</xdr:row>
      <xdr:rowOff>126999</xdr:rowOff>
    </xdr:from>
    <xdr:to>
      <xdr:col>2</xdr:col>
      <xdr:colOff>37354</xdr:colOff>
      <xdr:row>246</xdr:row>
      <xdr:rowOff>45943</xdr:rowOff>
    </xdr:to>
    <xdr:sp macro="" textlink="">
      <xdr:nvSpPr>
        <xdr:cNvPr id="88" name="テキスト ボックス 87">
          <a:extLst>
            <a:ext uri="{FF2B5EF4-FFF2-40B4-BE49-F238E27FC236}">
              <a16:creationId xmlns:a16="http://schemas.microsoft.com/office/drawing/2014/main" id="{0AD623AD-49DF-4255-B048-9D61408FA429}"/>
            </a:ext>
          </a:extLst>
        </xdr:cNvPr>
        <xdr:cNvSpPr txBox="1"/>
      </xdr:nvSpPr>
      <xdr:spPr>
        <a:xfrm>
          <a:off x="971552" y="46323249"/>
          <a:ext cx="608852" cy="4904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C00000"/>
              </a:solidFill>
            </a:rPr>
            <a:t>②</a:t>
          </a:r>
        </a:p>
      </xdr:txBody>
    </xdr:sp>
    <xdr:clientData/>
  </xdr:twoCellAnchor>
  <xdr:twoCellAnchor>
    <xdr:from>
      <xdr:col>1</xdr:col>
      <xdr:colOff>552827</xdr:colOff>
      <xdr:row>249</xdr:row>
      <xdr:rowOff>89648</xdr:rowOff>
    </xdr:from>
    <xdr:to>
      <xdr:col>1</xdr:col>
      <xdr:colOff>1165415</xdr:colOff>
      <xdr:row>252</xdr:row>
      <xdr:rowOff>8591</xdr:rowOff>
    </xdr:to>
    <xdr:sp macro="" textlink="">
      <xdr:nvSpPr>
        <xdr:cNvPr id="89" name="テキスト ボックス 88">
          <a:extLst>
            <a:ext uri="{FF2B5EF4-FFF2-40B4-BE49-F238E27FC236}">
              <a16:creationId xmlns:a16="http://schemas.microsoft.com/office/drawing/2014/main" id="{8F44CC00-A398-4556-9CDF-AE382382CC6C}"/>
            </a:ext>
          </a:extLst>
        </xdr:cNvPr>
        <xdr:cNvSpPr txBox="1"/>
      </xdr:nvSpPr>
      <xdr:spPr>
        <a:xfrm>
          <a:off x="889377" y="47428898"/>
          <a:ext cx="612588" cy="4904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C00000"/>
              </a:solidFill>
            </a:rPr>
            <a:t>③</a:t>
          </a:r>
        </a:p>
      </xdr:txBody>
    </xdr:sp>
    <xdr:clientData/>
  </xdr:twoCellAnchor>
  <xdr:twoCellAnchor>
    <xdr:from>
      <xdr:col>3</xdr:col>
      <xdr:colOff>529201</xdr:colOff>
      <xdr:row>116</xdr:row>
      <xdr:rowOff>138080</xdr:rowOff>
    </xdr:from>
    <xdr:to>
      <xdr:col>3</xdr:col>
      <xdr:colOff>3802528</xdr:colOff>
      <xdr:row>120</xdr:row>
      <xdr:rowOff>46306</xdr:rowOff>
    </xdr:to>
    <xdr:sp macro="" textlink="">
      <xdr:nvSpPr>
        <xdr:cNvPr id="90" name="角丸四角形 127">
          <a:extLst>
            <a:ext uri="{FF2B5EF4-FFF2-40B4-BE49-F238E27FC236}">
              <a16:creationId xmlns:a16="http://schemas.microsoft.com/office/drawing/2014/main" id="{EBC20DD4-3463-466D-BE35-6E63049942FB}"/>
            </a:ext>
          </a:extLst>
        </xdr:cNvPr>
        <xdr:cNvSpPr/>
      </xdr:nvSpPr>
      <xdr:spPr>
        <a:xfrm>
          <a:off x="3674319" y="26120786"/>
          <a:ext cx="3273327" cy="685167"/>
        </a:xfrm>
        <a:prstGeom prst="roundRect">
          <a:avLst/>
        </a:prstGeom>
        <a:solidFill>
          <a:schemeClr val="accent2"/>
        </a:solidFill>
        <a:ln w="28575">
          <a:noFill/>
        </a:ln>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r>
            <a:rPr kumimoji="1" lang="ja-JP" altLang="ja-JP" sz="1100">
              <a:solidFill>
                <a:schemeClr val="bg1"/>
              </a:solidFill>
              <a:effectLst/>
              <a:latin typeface="Meiryo UI" panose="020B0604030504040204" pitchFamily="50" charset="-128"/>
              <a:ea typeface="Meiryo UI" panose="020B0604030504040204" pitchFamily="50" charset="-128"/>
              <a:cs typeface="+mn-cs"/>
            </a:rPr>
            <a:t>成形品</a:t>
          </a:r>
          <a:r>
            <a:rPr kumimoji="1" lang="en-US" altLang="ja-JP" sz="1100">
              <a:solidFill>
                <a:schemeClr val="bg1"/>
              </a:solidFill>
              <a:effectLst/>
              <a:latin typeface="Meiryo UI" panose="020B0604030504040204" pitchFamily="50" charset="-128"/>
              <a:ea typeface="Meiryo UI" panose="020B0604030504040204" pitchFamily="50" charset="-128"/>
              <a:cs typeface="+mn-cs"/>
            </a:rPr>
            <a:t>_</a:t>
          </a:r>
          <a:r>
            <a:rPr kumimoji="1" lang="ja-JP" altLang="ja-JP" sz="1100">
              <a:solidFill>
                <a:schemeClr val="bg1"/>
              </a:solidFill>
              <a:effectLst/>
              <a:latin typeface="Meiryo UI" panose="020B0604030504040204" pitchFamily="50" charset="-128"/>
              <a:ea typeface="Meiryo UI" panose="020B0604030504040204" pitchFamily="50" charset="-128"/>
              <a:cs typeface="+mn-cs"/>
            </a:rPr>
            <a:t>操作マニュアル </a:t>
          </a:r>
          <a:r>
            <a:rPr kumimoji="1" lang="en-US" altLang="ja-JP" sz="1100">
              <a:solidFill>
                <a:schemeClr val="bg1"/>
              </a:solidFill>
              <a:effectLst/>
              <a:latin typeface="Meiryo UI" panose="020B0604030504040204" pitchFamily="50" charset="-128"/>
              <a:ea typeface="Meiryo UI" panose="020B0604030504040204" pitchFamily="50" charset="-128"/>
              <a:cs typeface="+mn-cs"/>
            </a:rPr>
            <a:t>(chemSHERPA</a:t>
          </a:r>
          <a:r>
            <a:rPr kumimoji="1" lang="ja-JP" altLang="en-US" sz="1100">
              <a:solidFill>
                <a:schemeClr val="bg1"/>
              </a:solidFill>
              <a:effectLst/>
              <a:latin typeface="Meiryo UI" panose="020B0604030504040204" pitchFamily="50" charset="-128"/>
              <a:ea typeface="Meiryo UI" panose="020B0604030504040204" pitchFamily="50" charset="-128"/>
              <a:cs typeface="+mn-cs"/>
            </a:rPr>
            <a:t>に添付）</a:t>
          </a:r>
          <a:r>
            <a:rPr kumimoji="1" lang="ja-JP" altLang="ja-JP" sz="1100">
              <a:solidFill>
                <a:schemeClr val="bg1"/>
              </a:solidFill>
              <a:effectLst/>
              <a:latin typeface="Meiryo UI" panose="020B0604030504040204" pitchFamily="50" charset="-128"/>
              <a:ea typeface="Meiryo UI" panose="020B0604030504040204" pitchFamily="50" charset="-128"/>
              <a:cs typeface="+mn-cs"/>
            </a:rPr>
            <a:t> </a:t>
          </a:r>
          <a:endParaRPr lang="ja-JP" altLang="ja-JP">
            <a:solidFill>
              <a:schemeClr val="bg1"/>
            </a:solidFill>
            <a:effectLst/>
            <a:latin typeface="Meiryo UI" panose="020B0604030504040204" pitchFamily="50" charset="-128"/>
            <a:ea typeface="Meiryo UI" panose="020B0604030504040204" pitchFamily="50" charset="-128"/>
          </a:endParaRPr>
        </a:p>
        <a:p>
          <a:r>
            <a:rPr kumimoji="1" lang="en-US" altLang="ja-JP" sz="1100">
              <a:solidFill>
                <a:schemeClr val="bg1"/>
              </a:solidFill>
              <a:effectLst/>
              <a:latin typeface="Meiryo UI" panose="020B0604030504040204" pitchFamily="50" charset="-128"/>
              <a:ea typeface="Meiryo UI" panose="020B0604030504040204" pitchFamily="50" charset="-128"/>
              <a:cs typeface="+mn-cs"/>
            </a:rPr>
            <a:t>5.</a:t>
          </a:r>
          <a:r>
            <a:rPr kumimoji="1" lang="ja-JP" altLang="ja-JP" sz="1100">
              <a:solidFill>
                <a:schemeClr val="bg1"/>
              </a:solidFill>
              <a:effectLst/>
              <a:latin typeface="Meiryo UI" panose="020B0604030504040204" pitchFamily="50" charset="-128"/>
              <a:ea typeface="Meiryo UI" panose="020B0604030504040204" pitchFamily="50" charset="-128"/>
              <a:cs typeface="+mn-cs"/>
            </a:rPr>
            <a:t>新規にデータを作成する</a:t>
          </a:r>
          <a:r>
            <a:rPr kumimoji="1" lang="en-US" altLang="ja-JP" sz="1100">
              <a:solidFill>
                <a:schemeClr val="bg1"/>
              </a:solidFill>
              <a:effectLst/>
              <a:latin typeface="Meiryo UI" panose="020B0604030504040204" pitchFamily="50" charset="-128"/>
              <a:ea typeface="Meiryo UI" panose="020B0604030504040204" pitchFamily="50" charset="-128"/>
              <a:cs typeface="+mn-cs"/>
            </a:rPr>
            <a:t>(P.13</a:t>
          </a:r>
          <a:r>
            <a:rPr kumimoji="1" lang="ja-JP" altLang="ja-JP" sz="1100">
              <a:solidFill>
                <a:schemeClr val="bg1"/>
              </a:solidFill>
              <a:effectLst/>
              <a:latin typeface="Meiryo UI" panose="020B0604030504040204" pitchFamily="50" charset="-128"/>
              <a:ea typeface="Meiryo UI" panose="020B0604030504040204" pitchFamily="50" charset="-128"/>
              <a:cs typeface="+mn-cs"/>
            </a:rPr>
            <a:t>～参照</a:t>
          </a:r>
          <a:r>
            <a:rPr kumimoji="1" lang="en-US" altLang="ja-JP" sz="1100">
              <a:solidFill>
                <a:schemeClr val="bg1"/>
              </a:solidFill>
              <a:effectLst/>
              <a:latin typeface="+mn-lt"/>
              <a:ea typeface="+mn-ea"/>
              <a:cs typeface="+mn-cs"/>
            </a:rPr>
            <a:t>)</a:t>
          </a:r>
          <a:endParaRPr lang="ja-JP" altLang="ja-JP">
            <a:solidFill>
              <a:schemeClr val="bg1"/>
            </a:solidFill>
            <a:effectLst/>
          </a:endParaRPr>
        </a:p>
      </xdr:txBody>
    </xdr:sp>
    <xdr:clientData/>
  </xdr:twoCellAnchor>
  <xdr:twoCellAnchor>
    <xdr:from>
      <xdr:col>3</xdr:col>
      <xdr:colOff>1781737</xdr:colOff>
      <xdr:row>217</xdr:row>
      <xdr:rowOff>40021</xdr:rowOff>
    </xdr:from>
    <xdr:to>
      <xdr:col>3</xdr:col>
      <xdr:colOff>4135505</xdr:colOff>
      <xdr:row>220</xdr:row>
      <xdr:rowOff>142482</xdr:rowOff>
    </xdr:to>
    <xdr:sp macro="" textlink="">
      <xdr:nvSpPr>
        <xdr:cNvPr id="91" name="角丸四角形 127">
          <a:extLst>
            <a:ext uri="{FF2B5EF4-FFF2-40B4-BE49-F238E27FC236}">
              <a16:creationId xmlns:a16="http://schemas.microsoft.com/office/drawing/2014/main" id="{3B445755-E314-48C6-ACA3-DD527EF7AE97}"/>
            </a:ext>
          </a:extLst>
        </xdr:cNvPr>
        <xdr:cNvSpPr/>
      </xdr:nvSpPr>
      <xdr:spPr>
        <a:xfrm>
          <a:off x="4924987" y="40902271"/>
          <a:ext cx="2353768" cy="673961"/>
        </a:xfrm>
        <a:prstGeom prst="roundRect">
          <a:avLst/>
        </a:prstGeom>
        <a:solidFill>
          <a:schemeClr val="accent2"/>
        </a:solidFill>
        <a:ln w="28575">
          <a:solidFill>
            <a:schemeClr val="accent2"/>
          </a:solidFill>
        </a:ln>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r>
            <a:rPr kumimoji="1" lang="ja-JP" altLang="en-US" sz="1100">
              <a:solidFill>
                <a:schemeClr val="bg1"/>
              </a:solidFill>
              <a:effectLst/>
              <a:latin typeface="Meiryo UI" panose="020B0604030504040204" pitchFamily="50" charset="-128"/>
              <a:ea typeface="Meiryo UI" panose="020B0604030504040204" pitchFamily="50" charset="-128"/>
              <a:cs typeface="+mn-cs"/>
            </a:rPr>
            <a:t>成型品</a:t>
          </a:r>
          <a:r>
            <a:rPr kumimoji="1" lang="en-US" altLang="ja-JP" sz="1100">
              <a:solidFill>
                <a:schemeClr val="bg1"/>
              </a:solidFill>
              <a:effectLst/>
              <a:latin typeface="Meiryo UI" panose="020B0604030504040204" pitchFamily="50" charset="-128"/>
              <a:ea typeface="Meiryo UI" panose="020B0604030504040204" pitchFamily="50" charset="-128"/>
              <a:cs typeface="+mn-cs"/>
            </a:rPr>
            <a:t>_</a:t>
          </a:r>
          <a:r>
            <a:rPr kumimoji="1" lang="ja-JP" altLang="en-US" sz="1100">
              <a:solidFill>
                <a:schemeClr val="bg1"/>
              </a:solidFill>
              <a:effectLst/>
              <a:latin typeface="Meiryo UI" panose="020B0604030504040204" pitchFamily="50" charset="-128"/>
              <a:ea typeface="Meiryo UI" panose="020B0604030504040204" pitchFamily="50" charset="-128"/>
              <a:cs typeface="+mn-cs"/>
            </a:rPr>
            <a:t>操作マニュアル</a:t>
          </a:r>
        </a:p>
        <a:p>
          <a:r>
            <a:rPr kumimoji="1" lang="en-US" altLang="ja-JP" sz="1100">
              <a:solidFill>
                <a:schemeClr val="bg1"/>
              </a:solidFill>
              <a:effectLst/>
              <a:latin typeface="Meiryo UI" panose="020B0604030504040204" pitchFamily="50" charset="-128"/>
              <a:ea typeface="Meiryo UI" panose="020B0604030504040204" pitchFamily="50" charset="-128"/>
              <a:cs typeface="+mn-cs"/>
            </a:rPr>
            <a:t>12.</a:t>
          </a:r>
          <a:r>
            <a:rPr kumimoji="1" lang="ja-JP" altLang="en-US" sz="1100">
              <a:solidFill>
                <a:schemeClr val="bg1"/>
              </a:solidFill>
              <a:effectLst/>
              <a:latin typeface="Meiryo UI" panose="020B0604030504040204" pitchFamily="50" charset="-128"/>
              <a:ea typeface="Meiryo UI" panose="020B0604030504040204" pitchFamily="50" charset="-128"/>
              <a:cs typeface="+mn-cs"/>
            </a:rPr>
            <a:t>成分情報の入力</a:t>
          </a:r>
          <a:r>
            <a:rPr kumimoji="1" lang="en-US" altLang="ja-JP" sz="1100">
              <a:solidFill>
                <a:schemeClr val="bg1"/>
              </a:solidFill>
              <a:effectLst/>
              <a:latin typeface="Meiryo UI" panose="020B0604030504040204" pitchFamily="50" charset="-128"/>
              <a:ea typeface="Meiryo UI" panose="020B0604030504040204" pitchFamily="50" charset="-128"/>
              <a:cs typeface="+mn-cs"/>
            </a:rPr>
            <a:t>(p.35~)</a:t>
          </a:r>
          <a:r>
            <a:rPr kumimoji="1" lang="ja-JP" altLang="en-US" sz="1100">
              <a:solidFill>
                <a:schemeClr val="bg1"/>
              </a:solidFill>
              <a:effectLst/>
              <a:latin typeface="Meiryo UI" panose="020B0604030504040204" pitchFamily="50" charset="-128"/>
              <a:ea typeface="Meiryo UI" panose="020B0604030504040204" pitchFamily="50" charset="-128"/>
              <a:cs typeface="+mn-cs"/>
            </a:rPr>
            <a:t>参照</a:t>
          </a:r>
        </a:p>
      </xdr:txBody>
    </xdr:sp>
    <xdr:clientData/>
  </xdr:twoCellAnchor>
  <xdr:twoCellAnchor>
    <xdr:from>
      <xdr:col>3</xdr:col>
      <xdr:colOff>988785</xdr:colOff>
      <xdr:row>244</xdr:row>
      <xdr:rowOff>9070</xdr:rowOff>
    </xdr:from>
    <xdr:to>
      <xdr:col>3</xdr:col>
      <xdr:colOff>3347356</xdr:colOff>
      <xdr:row>247</xdr:row>
      <xdr:rowOff>107796</xdr:rowOff>
    </xdr:to>
    <xdr:sp macro="" textlink="">
      <xdr:nvSpPr>
        <xdr:cNvPr id="92" name="角丸四角形 127">
          <a:extLst>
            <a:ext uri="{FF2B5EF4-FFF2-40B4-BE49-F238E27FC236}">
              <a16:creationId xmlns:a16="http://schemas.microsoft.com/office/drawing/2014/main" id="{E0324C10-C1F1-4164-B74F-546AF44E1CFF}"/>
            </a:ext>
          </a:extLst>
        </xdr:cNvPr>
        <xdr:cNvSpPr/>
      </xdr:nvSpPr>
      <xdr:spPr>
        <a:xfrm>
          <a:off x="4132035" y="46395820"/>
          <a:ext cx="2358571" cy="670226"/>
        </a:xfrm>
        <a:prstGeom prst="roundRect">
          <a:avLst/>
        </a:prstGeom>
        <a:solidFill>
          <a:schemeClr val="accent2"/>
        </a:solidFill>
        <a:ln w="12700">
          <a:solidFill>
            <a:schemeClr val="accent2"/>
          </a:solidFill>
        </a:ln>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r>
            <a:rPr kumimoji="1" lang="ja-JP" altLang="en-US" sz="1100">
              <a:solidFill>
                <a:schemeClr val="bg1"/>
              </a:solidFill>
              <a:effectLst/>
              <a:latin typeface="Meiryo UI" panose="020B0604030504040204" pitchFamily="50" charset="-128"/>
              <a:ea typeface="Meiryo UI" panose="020B0604030504040204" pitchFamily="50" charset="-128"/>
              <a:cs typeface="+mn-cs"/>
            </a:rPr>
            <a:t>成型品</a:t>
          </a:r>
          <a:r>
            <a:rPr kumimoji="1" lang="en-US" altLang="ja-JP" sz="1100">
              <a:solidFill>
                <a:schemeClr val="bg1"/>
              </a:solidFill>
              <a:effectLst/>
              <a:latin typeface="Meiryo UI" panose="020B0604030504040204" pitchFamily="50" charset="-128"/>
              <a:ea typeface="Meiryo UI" panose="020B0604030504040204" pitchFamily="50" charset="-128"/>
              <a:cs typeface="+mn-cs"/>
            </a:rPr>
            <a:t>_</a:t>
          </a:r>
          <a:r>
            <a:rPr kumimoji="1" lang="ja-JP" altLang="en-US" sz="1100">
              <a:solidFill>
                <a:schemeClr val="bg1"/>
              </a:solidFill>
              <a:effectLst/>
              <a:latin typeface="Meiryo UI" panose="020B0604030504040204" pitchFamily="50" charset="-128"/>
              <a:ea typeface="Meiryo UI" panose="020B0604030504040204" pitchFamily="50" charset="-128"/>
              <a:cs typeface="+mn-cs"/>
            </a:rPr>
            <a:t>操作マニュアル</a:t>
          </a:r>
        </a:p>
        <a:p>
          <a:r>
            <a:rPr kumimoji="1" lang="en-US" altLang="ja-JP" sz="1100">
              <a:solidFill>
                <a:schemeClr val="bg1"/>
              </a:solidFill>
              <a:effectLst/>
              <a:latin typeface="Meiryo UI" panose="020B0604030504040204" pitchFamily="50" charset="-128"/>
              <a:ea typeface="Meiryo UI" panose="020B0604030504040204" pitchFamily="50" charset="-128"/>
              <a:cs typeface="+mn-cs"/>
            </a:rPr>
            <a:t>12.3 </a:t>
          </a:r>
          <a:r>
            <a:rPr kumimoji="1" lang="ja-JP" altLang="en-US" sz="1100">
              <a:solidFill>
                <a:schemeClr val="bg1"/>
              </a:solidFill>
              <a:effectLst/>
              <a:latin typeface="Meiryo UI" panose="020B0604030504040204" pitchFamily="50" charset="-128"/>
              <a:ea typeface="Meiryo UI" panose="020B0604030504040204" pitchFamily="50" charset="-128"/>
              <a:cs typeface="+mn-cs"/>
            </a:rPr>
            <a:t>物質情報の入力</a:t>
          </a:r>
          <a:r>
            <a:rPr kumimoji="1" lang="en-US" altLang="ja-JP" sz="1100">
              <a:solidFill>
                <a:schemeClr val="bg1"/>
              </a:solidFill>
              <a:effectLst/>
              <a:latin typeface="Meiryo UI" panose="020B0604030504040204" pitchFamily="50" charset="-128"/>
              <a:ea typeface="Meiryo UI" panose="020B0604030504040204" pitchFamily="50" charset="-128"/>
              <a:cs typeface="+mn-cs"/>
            </a:rPr>
            <a:t>(P.38</a:t>
          </a:r>
          <a:r>
            <a:rPr kumimoji="1" lang="ja-JP" altLang="en-US" sz="1100">
              <a:solidFill>
                <a:schemeClr val="bg1"/>
              </a:solidFill>
              <a:effectLst/>
              <a:latin typeface="Meiryo UI" panose="020B0604030504040204" pitchFamily="50" charset="-128"/>
              <a:ea typeface="Meiryo UI" panose="020B0604030504040204" pitchFamily="50" charset="-128"/>
              <a:cs typeface="+mn-cs"/>
            </a:rPr>
            <a:t>参照</a:t>
          </a:r>
          <a:r>
            <a:rPr kumimoji="1" lang="en-US" altLang="ja-JP" sz="1100">
              <a:solidFill>
                <a:schemeClr val="bg1"/>
              </a:solidFill>
              <a:effectLst/>
              <a:latin typeface="Meiryo UI" panose="020B0604030504040204" pitchFamily="50" charset="-128"/>
              <a:ea typeface="Meiryo UI" panose="020B0604030504040204" pitchFamily="50" charset="-128"/>
              <a:cs typeface="+mn-cs"/>
            </a:rPr>
            <a:t>)</a:t>
          </a:r>
        </a:p>
      </xdr:txBody>
    </xdr:sp>
    <xdr:clientData/>
  </xdr:twoCellAnchor>
  <xdr:twoCellAnchor>
    <xdr:from>
      <xdr:col>3</xdr:col>
      <xdr:colOff>1532857</xdr:colOff>
      <xdr:row>255</xdr:row>
      <xdr:rowOff>133653</xdr:rowOff>
    </xdr:from>
    <xdr:to>
      <xdr:col>3</xdr:col>
      <xdr:colOff>3466352</xdr:colOff>
      <xdr:row>261</xdr:row>
      <xdr:rowOff>141941</xdr:rowOff>
    </xdr:to>
    <xdr:grpSp>
      <xdr:nvGrpSpPr>
        <xdr:cNvPr id="93" name="グループ化 92">
          <a:extLst>
            <a:ext uri="{FF2B5EF4-FFF2-40B4-BE49-F238E27FC236}">
              <a16:creationId xmlns:a16="http://schemas.microsoft.com/office/drawing/2014/main" id="{A9BD7F86-D7BF-4A03-9DBF-21062D2A5986}"/>
            </a:ext>
          </a:extLst>
        </xdr:cNvPr>
        <xdr:cNvGrpSpPr/>
      </xdr:nvGrpSpPr>
      <xdr:grpSpPr>
        <a:xfrm>
          <a:off x="4679282" y="51663903"/>
          <a:ext cx="1930320" cy="1154463"/>
          <a:chOff x="7010399" y="31650998"/>
          <a:chExt cx="1933495" cy="1187572"/>
        </a:xfrm>
        <a:solidFill>
          <a:schemeClr val="accent2"/>
        </a:solidFill>
      </xdr:grpSpPr>
      <xdr:sp macro="" textlink="">
        <xdr:nvSpPr>
          <xdr:cNvPr id="94" name="二等辺三角形 93">
            <a:extLst>
              <a:ext uri="{FF2B5EF4-FFF2-40B4-BE49-F238E27FC236}">
                <a16:creationId xmlns:a16="http://schemas.microsoft.com/office/drawing/2014/main" id="{1BE1B80A-80FF-11BF-D86E-A4EC59570277}"/>
              </a:ext>
            </a:extLst>
          </xdr:cNvPr>
          <xdr:cNvSpPr/>
        </xdr:nvSpPr>
        <xdr:spPr>
          <a:xfrm>
            <a:off x="7186580" y="31650998"/>
            <a:ext cx="202762" cy="243516"/>
          </a:xfrm>
          <a:prstGeom prst="triangle">
            <a:avLst>
              <a:gd name="adj" fmla="val 0"/>
            </a:avLst>
          </a:prstGeom>
          <a:grpFill/>
          <a:ln>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bg1"/>
              </a:solidFill>
            </a:endParaRPr>
          </a:p>
        </xdr:txBody>
      </xdr:sp>
      <xdr:sp macro="" textlink="">
        <xdr:nvSpPr>
          <xdr:cNvPr id="95" name="角丸四角形 127">
            <a:extLst>
              <a:ext uri="{FF2B5EF4-FFF2-40B4-BE49-F238E27FC236}">
                <a16:creationId xmlns:a16="http://schemas.microsoft.com/office/drawing/2014/main" id="{A1AB0485-611B-C5CB-EB37-3F8E1560CB8B}"/>
              </a:ext>
            </a:extLst>
          </xdr:cNvPr>
          <xdr:cNvSpPr/>
        </xdr:nvSpPr>
        <xdr:spPr>
          <a:xfrm>
            <a:off x="7010399" y="31902397"/>
            <a:ext cx="1933495" cy="936173"/>
          </a:xfrm>
          <a:prstGeom prst="roundRect">
            <a:avLst/>
          </a:prstGeom>
          <a:grpFill/>
          <a:ln w="28575">
            <a:solidFill>
              <a:schemeClr val="accent2"/>
            </a:solidFill>
          </a:ln>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r>
              <a:rPr kumimoji="1" lang="ja-JP" altLang="en-US" sz="1100">
                <a:solidFill>
                  <a:schemeClr val="bg1"/>
                </a:solidFill>
                <a:effectLst/>
                <a:latin typeface="Meiryo UI" panose="020B0604030504040204" pitchFamily="50" charset="-128"/>
                <a:ea typeface="Meiryo UI" panose="020B0604030504040204" pitchFamily="50" charset="-128"/>
                <a:cs typeface="+mn-cs"/>
              </a:rPr>
              <a:t>物質名、</a:t>
            </a:r>
            <a:r>
              <a:rPr kumimoji="1" lang="en-US" altLang="ja-JP" sz="1100">
                <a:solidFill>
                  <a:schemeClr val="bg1"/>
                </a:solidFill>
                <a:effectLst/>
                <a:latin typeface="Meiryo UI" panose="020B0604030504040204" pitchFamily="50" charset="-128"/>
                <a:ea typeface="Meiryo UI" panose="020B0604030504040204" pitchFamily="50" charset="-128"/>
                <a:cs typeface="+mn-cs"/>
              </a:rPr>
              <a:t>CAS</a:t>
            </a:r>
            <a:r>
              <a:rPr kumimoji="1" lang="ja-JP" altLang="en-US" sz="1100">
                <a:solidFill>
                  <a:schemeClr val="bg1"/>
                </a:solidFill>
                <a:effectLst/>
                <a:latin typeface="Meiryo UI" panose="020B0604030504040204" pitchFamily="50" charset="-128"/>
                <a:ea typeface="Meiryo UI" panose="020B0604030504040204" pitchFamily="50" charset="-128"/>
                <a:cs typeface="+mn-cs"/>
              </a:rPr>
              <a:t>、</a:t>
            </a:r>
            <a:r>
              <a:rPr kumimoji="1" lang="en-US" altLang="ja-JP" sz="1100">
                <a:solidFill>
                  <a:schemeClr val="bg1"/>
                </a:solidFill>
                <a:effectLst/>
                <a:latin typeface="Meiryo UI" panose="020B0604030504040204" pitchFamily="50" charset="-128"/>
                <a:ea typeface="Meiryo UI" panose="020B0604030504040204" pitchFamily="50" charset="-128"/>
                <a:cs typeface="+mn-cs"/>
              </a:rPr>
              <a:t>EC No.</a:t>
            </a:r>
            <a:r>
              <a:rPr kumimoji="1" lang="ja-JP" altLang="en-US" sz="1100">
                <a:solidFill>
                  <a:schemeClr val="bg1"/>
                </a:solidFill>
                <a:effectLst/>
                <a:latin typeface="Meiryo UI" panose="020B0604030504040204" pitchFamily="50" charset="-128"/>
                <a:ea typeface="Meiryo UI" panose="020B0604030504040204" pitchFamily="50" charset="-128"/>
                <a:cs typeface="+mn-cs"/>
              </a:rPr>
              <a:t>　</a:t>
            </a:r>
          </a:p>
          <a:p>
            <a:r>
              <a:rPr kumimoji="1" lang="ja-JP" altLang="en-US" sz="1100">
                <a:solidFill>
                  <a:schemeClr val="bg1"/>
                </a:solidFill>
                <a:effectLst/>
                <a:latin typeface="Meiryo UI" panose="020B0604030504040204" pitchFamily="50" charset="-128"/>
                <a:ea typeface="Meiryo UI" panose="020B0604030504040204" pitchFamily="50" charset="-128"/>
                <a:cs typeface="+mn-cs"/>
              </a:rPr>
              <a:t>から対象物質を検索</a:t>
            </a:r>
          </a:p>
          <a:p>
            <a:r>
              <a:rPr kumimoji="1" lang="ja-JP" altLang="en-US" sz="1100">
                <a:solidFill>
                  <a:schemeClr val="bg1"/>
                </a:solidFill>
                <a:effectLst/>
                <a:latin typeface="Meiryo UI" panose="020B0604030504040204" pitchFamily="50" charset="-128"/>
                <a:ea typeface="Meiryo UI" panose="020B0604030504040204" pitchFamily="50" charset="-128"/>
                <a:cs typeface="+mn-cs"/>
              </a:rPr>
              <a:t>➡物質を選んで「選択」</a:t>
            </a:r>
          </a:p>
        </xdr:txBody>
      </xdr:sp>
    </xdr:grpSp>
    <xdr:clientData/>
  </xdr:twoCellAnchor>
  <xdr:twoCellAnchor>
    <xdr:from>
      <xdr:col>3</xdr:col>
      <xdr:colOff>1959429</xdr:colOff>
      <xdr:row>275</xdr:row>
      <xdr:rowOff>27214</xdr:rowOff>
    </xdr:from>
    <xdr:to>
      <xdr:col>3</xdr:col>
      <xdr:colOff>4318000</xdr:colOff>
      <xdr:row>278</xdr:row>
      <xdr:rowOff>125940</xdr:rowOff>
    </xdr:to>
    <xdr:sp macro="" textlink="">
      <xdr:nvSpPr>
        <xdr:cNvPr id="96" name="角丸四角形 127">
          <a:extLst>
            <a:ext uri="{FF2B5EF4-FFF2-40B4-BE49-F238E27FC236}">
              <a16:creationId xmlns:a16="http://schemas.microsoft.com/office/drawing/2014/main" id="{7056AD8F-A086-495C-9A8B-A1188EBC3AAE}"/>
            </a:ext>
          </a:extLst>
        </xdr:cNvPr>
        <xdr:cNvSpPr/>
      </xdr:nvSpPr>
      <xdr:spPr>
        <a:xfrm>
          <a:off x="5102679" y="52890964"/>
          <a:ext cx="2358571" cy="670226"/>
        </a:xfrm>
        <a:prstGeom prst="roundRect">
          <a:avLst/>
        </a:prstGeom>
        <a:solidFill>
          <a:schemeClr val="accent2"/>
        </a:solidFill>
        <a:ln w="28575">
          <a:solidFill>
            <a:schemeClr val="accent2"/>
          </a:solidFill>
        </a:ln>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r>
            <a:rPr kumimoji="1" lang="ja-JP" altLang="en-US" sz="1100">
              <a:solidFill>
                <a:schemeClr val="bg1"/>
              </a:solidFill>
              <a:effectLst/>
              <a:latin typeface="Meiryo UI" panose="020B0604030504040204" pitchFamily="50" charset="-128"/>
              <a:ea typeface="Meiryo UI" panose="020B0604030504040204" pitchFamily="50" charset="-128"/>
              <a:cs typeface="+mn-cs"/>
            </a:rPr>
            <a:t>成型品</a:t>
          </a:r>
          <a:r>
            <a:rPr kumimoji="1" lang="en-US" altLang="ja-JP" sz="1100">
              <a:solidFill>
                <a:schemeClr val="bg1"/>
              </a:solidFill>
              <a:effectLst/>
              <a:latin typeface="Meiryo UI" panose="020B0604030504040204" pitchFamily="50" charset="-128"/>
              <a:ea typeface="Meiryo UI" panose="020B0604030504040204" pitchFamily="50" charset="-128"/>
              <a:cs typeface="+mn-cs"/>
            </a:rPr>
            <a:t>_</a:t>
          </a:r>
          <a:r>
            <a:rPr kumimoji="1" lang="ja-JP" altLang="en-US" sz="1100">
              <a:solidFill>
                <a:schemeClr val="bg1"/>
              </a:solidFill>
              <a:effectLst/>
              <a:latin typeface="Meiryo UI" panose="020B0604030504040204" pitchFamily="50" charset="-128"/>
              <a:ea typeface="Meiryo UI" panose="020B0604030504040204" pitchFamily="50" charset="-128"/>
              <a:cs typeface="+mn-cs"/>
            </a:rPr>
            <a:t>操作マニュアル</a:t>
          </a:r>
        </a:p>
        <a:p>
          <a:r>
            <a:rPr kumimoji="1" lang="en-US" altLang="ja-JP" sz="1100">
              <a:solidFill>
                <a:schemeClr val="bg1"/>
              </a:solidFill>
              <a:effectLst/>
              <a:latin typeface="Meiryo UI" panose="020B0604030504040204" pitchFamily="50" charset="-128"/>
              <a:ea typeface="Meiryo UI" panose="020B0604030504040204" pitchFamily="50" charset="-128"/>
              <a:cs typeface="+mn-cs"/>
            </a:rPr>
            <a:t>12.3 </a:t>
          </a:r>
          <a:r>
            <a:rPr kumimoji="1" lang="ja-JP" altLang="en-US" sz="1100">
              <a:solidFill>
                <a:schemeClr val="bg1"/>
              </a:solidFill>
              <a:effectLst/>
              <a:latin typeface="Meiryo UI" panose="020B0604030504040204" pitchFamily="50" charset="-128"/>
              <a:ea typeface="Meiryo UI" panose="020B0604030504040204" pitchFamily="50" charset="-128"/>
              <a:cs typeface="+mn-cs"/>
            </a:rPr>
            <a:t>物質情報の入力</a:t>
          </a:r>
          <a:r>
            <a:rPr kumimoji="1" lang="en-US" altLang="ja-JP" sz="1100">
              <a:solidFill>
                <a:schemeClr val="bg1"/>
              </a:solidFill>
              <a:effectLst/>
              <a:latin typeface="Meiryo UI" panose="020B0604030504040204" pitchFamily="50" charset="-128"/>
              <a:ea typeface="Meiryo UI" panose="020B0604030504040204" pitchFamily="50" charset="-128"/>
              <a:cs typeface="+mn-cs"/>
            </a:rPr>
            <a:t>(P.39</a:t>
          </a:r>
          <a:r>
            <a:rPr kumimoji="1" lang="ja-JP" altLang="en-US" sz="1100">
              <a:solidFill>
                <a:schemeClr val="bg1"/>
              </a:solidFill>
              <a:effectLst/>
              <a:latin typeface="Meiryo UI" panose="020B0604030504040204" pitchFamily="50" charset="-128"/>
              <a:ea typeface="Meiryo UI" panose="020B0604030504040204" pitchFamily="50" charset="-128"/>
              <a:cs typeface="+mn-cs"/>
            </a:rPr>
            <a:t>参照</a:t>
          </a:r>
          <a:r>
            <a:rPr kumimoji="1" lang="en-US" altLang="ja-JP" sz="1100">
              <a:solidFill>
                <a:schemeClr val="bg1"/>
              </a:solidFill>
              <a:effectLst/>
              <a:latin typeface="Meiryo UI" panose="020B0604030504040204" pitchFamily="50" charset="-128"/>
              <a:ea typeface="Meiryo UI" panose="020B0604030504040204" pitchFamily="50" charset="-128"/>
              <a:cs typeface="+mn-cs"/>
            </a:rPr>
            <a:t>)</a:t>
          </a:r>
        </a:p>
      </xdr:txBody>
    </xdr:sp>
    <xdr:clientData/>
  </xdr:twoCellAnchor>
  <xdr:twoCellAnchor>
    <xdr:from>
      <xdr:col>3</xdr:col>
      <xdr:colOff>1340440</xdr:colOff>
      <xdr:row>384</xdr:row>
      <xdr:rowOff>135537</xdr:rowOff>
    </xdr:from>
    <xdr:to>
      <xdr:col>3</xdr:col>
      <xdr:colOff>3384178</xdr:colOff>
      <xdr:row>389</xdr:row>
      <xdr:rowOff>67235</xdr:rowOff>
    </xdr:to>
    <xdr:sp macro="" textlink="">
      <xdr:nvSpPr>
        <xdr:cNvPr id="97" name="角丸四角形 127">
          <a:extLst>
            <a:ext uri="{FF2B5EF4-FFF2-40B4-BE49-F238E27FC236}">
              <a16:creationId xmlns:a16="http://schemas.microsoft.com/office/drawing/2014/main" id="{A821BF25-3B36-4C87-86B4-D5F5E27F9017}"/>
            </a:ext>
          </a:extLst>
        </xdr:cNvPr>
        <xdr:cNvSpPr/>
      </xdr:nvSpPr>
      <xdr:spPr>
        <a:xfrm>
          <a:off x="4483690" y="71401587"/>
          <a:ext cx="2043738" cy="884198"/>
        </a:xfrm>
        <a:prstGeom prst="roundRect">
          <a:avLst/>
        </a:prstGeom>
        <a:solidFill>
          <a:schemeClr val="accent2"/>
        </a:solidFill>
        <a:ln w="28575">
          <a:solidFill>
            <a:schemeClr val="accent2"/>
          </a:solidFill>
        </a:ln>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r>
            <a:rPr kumimoji="1" lang="ja-JP" altLang="en-US" sz="1100">
              <a:solidFill>
                <a:schemeClr val="bg1"/>
              </a:solidFill>
              <a:effectLst/>
              <a:latin typeface="Meiryo UI" panose="020B0604030504040204" pitchFamily="50" charset="-128"/>
              <a:ea typeface="Meiryo UI" panose="020B0604030504040204" pitchFamily="50" charset="-128"/>
              <a:cs typeface="+mn-cs"/>
            </a:rPr>
            <a:t>成形品</a:t>
          </a:r>
          <a:r>
            <a:rPr kumimoji="1" lang="en-US" altLang="ja-JP" sz="1100">
              <a:solidFill>
                <a:schemeClr val="bg1"/>
              </a:solidFill>
              <a:effectLst/>
              <a:latin typeface="Meiryo UI" panose="020B0604030504040204" pitchFamily="50" charset="-128"/>
              <a:ea typeface="Meiryo UI" panose="020B0604030504040204" pitchFamily="50" charset="-128"/>
              <a:cs typeface="+mn-cs"/>
            </a:rPr>
            <a:t>_</a:t>
          </a:r>
          <a:r>
            <a:rPr kumimoji="1" lang="ja-JP" altLang="en-US" sz="1100">
              <a:solidFill>
                <a:schemeClr val="bg1"/>
              </a:solidFill>
              <a:effectLst/>
              <a:latin typeface="Meiryo UI" panose="020B0604030504040204" pitchFamily="50" charset="-128"/>
              <a:ea typeface="Meiryo UI" panose="020B0604030504040204" pitchFamily="50" charset="-128"/>
              <a:cs typeface="+mn-cs"/>
            </a:rPr>
            <a:t>操作マニュアル  </a:t>
          </a:r>
        </a:p>
        <a:p>
          <a:r>
            <a:rPr kumimoji="1" lang="en-US" altLang="ja-JP" sz="1100">
              <a:solidFill>
                <a:schemeClr val="bg1"/>
              </a:solidFill>
              <a:effectLst/>
              <a:latin typeface="Meiryo UI" panose="020B0604030504040204" pitchFamily="50" charset="-128"/>
              <a:ea typeface="Meiryo UI" panose="020B0604030504040204" pitchFamily="50" charset="-128"/>
              <a:cs typeface="+mn-cs"/>
            </a:rPr>
            <a:t>13.</a:t>
          </a:r>
          <a:r>
            <a:rPr kumimoji="1" lang="ja-JP" altLang="en-US" sz="1100">
              <a:solidFill>
                <a:schemeClr val="bg1"/>
              </a:solidFill>
              <a:effectLst/>
              <a:latin typeface="Meiryo UI" panose="020B0604030504040204" pitchFamily="50" charset="-128"/>
              <a:ea typeface="Meiryo UI" panose="020B0604030504040204" pitchFamily="50" charset="-128"/>
              <a:cs typeface="+mn-cs"/>
            </a:rPr>
            <a:t>遵法判断情報の入力</a:t>
          </a:r>
        </a:p>
        <a:p>
          <a:r>
            <a:rPr kumimoji="1" lang="en-US" altLang="ja-JP" sz="1100">
              <a:solidFill>
                <a:schemeClr val="bg1"/>
              </a:solidFill>
              <a:effectLst/>
              <a:latin typeface="Meiryo UI" panose="020B0604030504040204" pitchFamily="50" charset="-128"/>
              <a:ea typeface="Meiryo UI" panose="020B0604030504040204" pitchFamily="50" charset="-128"/>
              <a:cs typeface="+mn-cs"/>
            </a:rPr>
            <a:t>(P.51</a:t>
          </a:r>
          <a:r>
            <a:rPr kumimoji="1" lang="ja-JP" altLang="en-US" sz="1100">
              <a:solidFill>
                <a:schemeClr val="bg1"/>
              </a:solidFill>
              <a:effectLst/>
              <a:latin typeface="Meiryo UI" panose="020B0604030504040204" pitchFamily="50" charset="-128"/>
              <a:ea typeface="Meiryo UI" panose="020B0604030504040204" pitchFamily="50" charset="-128"/>
              <a:cs typeface="+mn-cs"/>
            </a:rPr>
            <a:t>～</a:t>
          </a:r>
          <a:r>
            <a:rPr kumimoji="1" lang="en-US" altLang="ja-JP" sz="1100">
              <a:solidFill>
                <a:schemeClr val="bg1"/>
              </a:solidFill>
              <a:effectLst/>
              <a:latin typeface="Meiryo UI" panose="020B0604030504040204" pitchFamily="50" charset="-128"/>
              <a:ea typeface="Meiryo UI" panose="020B0604030504040204" pitchFamily="50" charset="-128"/>
              <a:cs typeface="+mn-cs"/>
            </a:rPr>
            <a:t>60</a:t>
          </a:r>
          <a:r>
            <a:rPr kumimoji="1" lang="ja-JP" altLang="en-US" sz="1100">
              <a:solidFill>
                <a:schemeClr val="bg1"/>
              </a:solidFill>
              <a:effectLst/>
              <a:latin typeface="Meiryo UI" panose="020B0604030504040204" pitchFamily="50" charset="-128"/>
              <a:ea typeface="Meiryo UI" panose="020B0604030504040204" pitchFamily="50" charset="-128"/>
              <a:cs typeface="+mn-cs"/>
            </a:rPr>
            <a:t>参照</a:t>
          </a:r>
          <a:r>
            <a:rPr kumimoji="1" lang="en-US" altLang="ja-JP" sz="1100">
              <a:solidFill>
                <a:schemeClr val="bg1"/>
              </a:solidFill>
              <a:effectLst/>
              <a:latin typeface="Meiryo UI" panose="020B0604030504040204" pitchFamily="50" charset="-128"/>
              <a:ea typeface="Meiryo UI" panose="020B0604030504040204" pitchFamily="50" charset="-128"/>
              <a:cs typeface="+mn-cs"/>
            </a:rPr>
            <a:t>)</a:t>
          </a:r>
        </a:p>
      </xdr:txBody>
    </xdr:sp>
    <xdr:clientData/>
  </xdr:twoCellAnchor>
  <xdr:twoCellAnchor>
    <xdr:from>
      <xdr:col>3</xdr:col>
      <xdr:colOff>1750787</xdr:colOff>
      <xdr:row>396</xdr:row>
      <xdr:rowOff>45356</xdr:rowOff>
    </xdr:from>
    <xdr:to>
      <xdr:col>3</xdr:col>
      <xdr:colOff>4109358</xdr:colOff>
      <xdr:row>401</xdr:row>
      <xdr:rowOff>54429</xdr:rowOff>
    </xdr:to>
    <xdr:sp macro="" textlink="">
      <xdr:nvSpPr>
        <xdr:cNvPr id="98" name="角丸四角形 127">
          <a:extLst>
            <a:ext uri="{FF2B5EF4-FFF2-40B4-BE49-F238E27FC236}">
              <a16:creationId xmlns:a16="http://schemas.microsoft.com/office/drawing/2014/main" id="{1DF6E7EB-5FE2-4D52-9539-3F923558210D}"/>
            </a:ext>
          </a:extLst>
        </xdr:cNvPr>
        <xdr:cNvSpPr/>
      </xdr:nvSpPr>
      <xdr:spPr>
        <a:xfrm>
          <a:off x="4894037" y="74359406"/>
          <a:ext cx="2358571" cy="961573"/>
        </a:xfrm>
        <a:prstGeom prst="roundRect">
          <a:avLst/>
        </a:prstGeom>
        <a:solidFill>
          <a:schemeClr val="accent2"/>
        </a:solidFill>
        <a:ln w="28575">
          <a:solidFill>
            <a:schemeClr val="accent2"/>
          </a:solidFill>
        </a:ln>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r>
            <a:rPr kumimoji="1" lang="ja-JP" altLang="en-US" sz="1100">
              <a:solidFill>
                <a:schemeClr val="bg1"/>
              </a:solidFill>
              <a:effectLst/>
              <a:latin typeface="Meiryo UI" panose="020B0604030504040204" pitchFamily="50" charset="-128"/>
              <a:ea typeface="Meiryo UI" panose="020B0604030504040204" pitchFamily="50" charset="-128"/>
              <a:cs typeface="+mn-cs"/>
            </a:rPr>
            <a:t>成形品</a:t>
          </a:r>
          <a:r>
            <a:rPr kumimoji="1" lang="en-US" altLang="ja-JP" sz="1100">
              <a:solidFill>
                <a:schemeClr val="bg1"/>
              </a:solidFill>
              <a:effectLst/>
              <a:latin typeface="Meiryo UI" panose="020B0604030504040204" pitchFamily="50" charset="-128"/>
              <a:ea typeface="Meiryo UI" panose="020B0604030504040204" pitchFamily="50" charset="-128"/>
              <a:cs typeface="+mn-cs"/>
            </a:rPr>
            <a:t>_</a:t>
          </a:r>
          <a:r>
            <a:rPr kumimoji="1" lang="ja-JP" altLang="en-US" sz="1100">
              <a:solidFill>
                <a:schemeClr val="bg1"/>
              </a:solidFill>
              <a:effectLst/>
              <a:latin typeface="Meiryo UI" panose="020B0604030504040204" pitchFamily="50" charset="-128"/>
              <a:ea typeface="Meiryo UI" panose="020B0604030504040204" pitchFamily="50" charset="-128"/>
              <a:cs typeface="+mn-cs"/>
            </a:rPr>
            <a:t>操作マニュアル  </a:t>
          </a:r>
        </a:p>
        <a:p>
          <a:r>
            <a:rPr kumimoji="1" lang="en-US" altLang="ja-JP" sz="1100">
              <a:solidFill>
                <a:schemeClr val="bg1"/>
              </a:solidFill>
              <a:effectLst/>
              <a:latin typeface="Meiryo UI" panose="020B0604030504040204" pitchFamily="50" charset="-128"/>
              <a:ea typeface="Meiryo UI" panose="020B0604030504040204" pitchFamily="50" charset="-128"/>
              <a:cs typeface="+mn-cs"/>
            </a:rPr>
            <a:t>13.2.</a:t>
          </a:r>
          <a:r>
            <a:rPr kumimoji="1" lang="ja-JP" altLang="en-US" sz="1100">
              <a:solidFill>
                <a:schemeClr val="bg1"/>
              </a:solidFill>
              <a:effectLst/>
              <a:latin typeface="Meiryo UI" panose="020B0604030504040204" pitchFamily="50" charset="-128"/>
              <a:ea typeface="Meiryo UI" panose="020B0604030504040204" pitchFamily="50" charset="-128"/>
              <a:cs typeface="+mn-cs"/>
            </a:rPr>
            <a:t>含有判定</a:t>
          </a:r>
          <a:r>
            <a:rPr kumimoji="1" lang="en-US" altLang="ja-JP" sz="1100">
              <a:solidFill>
                <a:schemeClr val="bg1"/>
              </a:solidFill>
              <a:effectLst/>
              <a:latin typeface="Meiryo UI" panose="020B0604030504040204" pitchFamily="50" charset="-128"/>
              <a:ea typeface="Meiryo UI" panose="020B0604030504040204" pitchFamily="50" charset="-128"/>
              <a:cs typeface="+mn-cs"/>
            </a:rPr>
            <a:t>(Y/N)</a:t>
          </a:r>
          <a:r>
            <a:rPr kumimoji="1" lang="ja-JP" altLang="en-US" sz="1100">
              <a:solidFill>
                <a:schemeClr val="bg1"/>
              </a:solidFill>
              <a:effectLst/>
              <a:latin typeface="Meiryo UI" panose="020B0604030504040204" pitchFamily="50" charset="-128"/>
              <a:ea typeface="Meiryo UI" panose="020B0604030504040204" pitchFamily="50" charset="-128"/>
              <a:cs typeface="+mn-cs"/>
            </a:rPr>
            <a:t>等の入力</a:t>
          </a:r>
        </a:p>
        <a:p>
          <a:r>
            <a:rPr kumimoji="1" lang="en-US" altLang="ja-JP" sz="1100">
              <a:solidFill>
                <a:schemeClr val="bg1"/>
              </a:solidFill>
              <a:effectLst/>
              <a:latin typeface="Meiryo UI" panose="020B0604030504040204" pitchFamily="50" charset="-128"/>
              <a:ea typeface="Meiryo UI" panose="020B0604030504040204" pitchFamily="50" charset="-128"/>
              <a:cs typeface="+mn-cs"/>
            </a:rPr>
            <a:t>(P.51</a:t>
          </a:r>
          <a:r>
            <a:rPr kumimoji="1" lang="ja-JP" altLang="en-US" sz="1100">
              <a:solidFill>
                <a:schemeClr val="bg1"/>
              </a:solidFill>
              <a:effectLst/>
              <a:latin typeface="Meiryo UI" panose="020B0604030504040204" pitchFamily="50" charset="-128"/>
              <a:ea typeface="Meiryo UI" panose="020B0604030504040204" pitchFamily="50" charset="-128"/>
              <a:cs typeface="+mn-cs"/>
            </a:rPr>
            <a:t>～参照</a:t>
          </a:r>
          <a:r>
            <a:rPr kumimoji="1" lang="en-US" altLang="ja-JP" sz="1100">
              <a:solidFill>
                <a:schemeClr val="bg1"/>
              </a:solidFill>
              <a:effectLst/>
              <a:latin typeface="Meiryo UI" panose="020B0604030504040204" pitchFamily="50" charset="-128"/>
              <a:ea typeface="Meiryo UI" panose="020B0604030504040204" pitchFamily="50" charset="-128"/>
              <a:cs typeface="+mn-cs"/>
            </a:rPr>
            <a:t>)</a:t>
          </a:r>
        </a:p>
      </xdr:txBody>
    </xdr:sp>
    <xdr:clientData/>
  </xdr:twoCellAnchor>
  <xdr:twoCellAnchor>
    <xdr:from>
      <xdr:col>3</xdr:col>
      <xdr:colOff>1902866</xdr:colOff>
      <xdr:row>445</xdr:row>
      <xdr:rowOff>80040</xdr:rowOff>
    </xdr:from>
    <xdr:to>
      <xdr:col>3</xdr:col>
      <xdr:colOff>4261437</xdr:colOff>
      <xdr:row>450</xdr:row>
      <xdr:rowOff>61899</xdr:rowOff>
    </xdr:to>
    <xdr:sp macro="" textlink="">
      <xdr:nvSpPr>
        <xdr:cNvPr id="99" name="角丸四角形 127">
          <a:extLst>
            <a:ext uri="{FF2B5EF4-FFF2-40B4-BE49-F238E27FC236}">
              <a16:creationId xmlns:a16="http://schemas.microsoft.com/office/drawing/2014/main" id="{F40CF629-9878-4E3E-A143-BE62ED8F437E}"/>
            </a:ext>
          </a:extLst>
        </xdr:cNvPr>
        <xdr:cNvSpPr/>
      </xdr:nvSpPr>
      <xdr:spPr>
        <a:xfrm>
          <a:off x="5046116" y="84681090"/>
          <a:ext cx="2358571" cy="934359"/>
        </a:xfrm>
        <a:prstGeom prst="roundRect">
          <a:avLst/>
        </a:prstGeom>
        <a:solidFill>
          <a:schemeClr val="accent2"/>
        </a:solidFill>
        <a:ln w="28575">
          <a:solidFill>
            <a:schemeClr val="accent2"/>
          </a:solidFill>
        </a:ln>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r>
            <a:rPr kumimoji="1" lang="ja-JP" altLang="en-US" sz="1100">
              <a:solidFill>
                <a:schemeClr val="bg1"/>
              </a:solidFill>
              <a:effectLst/>
              <a:latin typeface="Meiryo UI" panose="020B0604030504040204" pitchFamily="50" charset="-128"/>
              <a:ea typeface="Meiryo UI" panose="020B0604030504040204" pitchFamily="50" charset="-128"/>
              <a:cs typeface="+mn-cs"/>
            </a:rPr>
            <a:t>成形品</a:t>
          </a:r>
          <a:r>
            <a:rPr kumimoji="1" lang="en-US" altLang="ja-JP" sz="1100">
              <a:solidFill>
                <a:schemeClr val="bg1"/>
              </a:solidFill>
              <a:effectLst/>
              <a:latin typeface="Meiryo UI" panose="020B0604030504040204" pitchFamily="50" charset="-128"/>
              <a:ea typeface="Meiryo UI" panose="020B0604030504040204" pitchFamily="50" charset="-128"/>
              <a:cs typeface="+mn-cs"/>
            </a:rPr>
            <a:t>_</a:t>
          </a:r>
          <a:r>
            <a:rPr kumimoji="1" lang="ja-JP" altLang="en-US" sz="1100">
              <a:solidFill>
                <a:schemeClr val="bg1"/>
              </a:solidFill>
              <a:effectLst/>
              <a:latin typeface="Meiryo UI" panose="020B0604030504040204" pitchFamily="50" charset="-128"/>
              <a:ea typeface="Meiryo UI" panose="020B0604030504040204" pitchFamily="50" charset="-128"/>
              <a:cs typeface="+mn-cs"/>
            </a:rPr>
            <a:t>操作マニュアル  </a:t>
          </a:r>
        </a:p>
        <a:p>
          <a:r>
            <a:rPr kumimoji="1" lang="en-US" altLang="ja-JP" sz="1100">
              <a:solidFill>
                <a:schemeClr val="bg1"/>
              </a:solidFill>
              <a:effectLst/>
              <a:latin typeface="Meiryo UI" panose="020B0604030504040204" pitchFamily="50" charset="-128"/>
              <a:ea typeface="Meiryo UI" panose="020B0604030504040204" pitchFamily="50" charset="-128"/>
              <a:cs typeface="+mn-cs"/>
            </a:rPr>
            <a:t>13.2.</a:t>
          </a:r>
          <a:r>
            <a:rPr kumimoji="1" lang="ja-JP" altLang="en-US" sz="1100">
              <a:solidFill>
                <a:schemeClr val="bg1"/>
              </a:solidFill>
              <a:effectLst/>
              <a:latin typeface="Meiryo UI" panose="020B0604030504040204" pitchFamily="50" charset="-128"/>
              <a:ea typeface="Meiryo UI" panose="020B0604030504040204" pitchFamily="50" charset="-128"/>
              <a:cs typeface="+mn-cs"/>
            </a:rPr>
            <a:t>含有判定</a:t>
          </a:r>
          <a:r>
            <a:rPr kumimoji="1" lang="en-US" altLang="ja-JP" sz="1100">
              <a:solidFill>
                <a:schemeClr val="bg1"/>
              </a:solidFill>
              <a:effectLst/>
              <a:latin typeface="Meiryo UI" panose="020B0604030504040204" pitchFamily="50" charset="-128"/>
              <a:ea typeface="Meiryo UI" panose="020B0604030504040204" pitchFamily="50" charset="-128"/>
              <a:cs typeface="+mn-cs"/>
            </a:rPr>
            <a:t>(Y/N)</a:t>
          </a:r>
          <a:r>
            <a:rPr kumimoji="1" lang="ja-JP" altLang="en-US" sz="1100">
              <a:solidFill>
                <a:schemeClr val="bg1"/>
              </a:solidFill>
              <a:effectLst/>
              <a:latin typeface="Meiryo UI" panose="020B0604030504040204" pitchFamily="50" charset="-128"/>
              <a:ea typeface="Meiryo UI" panose="020B0604030504040204" pitchFamily="50" charset="-128"/>
              <a:cs typeface="+mn-cs"/>
            </a:rPr>
            <a:t>等の入力</a:t>
          </a:r>
        </a:p>
        <a:p>
          <a:r>
            <a:rPr kumimoji="1" lang="en-US" altLang="ja-JP" sz="1100">
              <a:solidFill>
                <a:schemeClr val="bg1"/>
              </a:solidFill>
              <a:effectLst/>
              <a:latin typeface="Meiryo UI" panose="020B0604030504040204" pitchFamily="50" charset="-128"/>
              <a:ea typeface="Meiryo UI" panose="020B0604030504040204" pitchFamily="50" charset="-128"/>
              <a:cs typeface="+mn-cs"/>
            </a:rPr>
            <a:t>(P.51</a:t>
          </a:r>
          <a:r>
            <a:rPr kumimoji="1" lang="ja-JP" altLang="en-US" sz="1100">
              <a:solidFill>
                <a:schemeClr val="bg1"/>
              </a:solidFill>
              <a:effectLst/>
              <a:latin typeface="Meiryo UI" panose="020B0604030504040204" pitchFamily="50" charset="-128"/>
              <a:ea typeface="Meiryo UI" panose="020B0604030504040204" pitchFamily="50" charset="-128"/>
              <a:cs typeface="+mn-cs"/>
            </a:rPr>
            <a:t>参照</a:t>
          </a:r>
          <a:r>
            <a:rPr kumimoji="1" lang="en-US" altLang="ja-JP" sz="1100">
              <a:solidFill>
                <a:schemeClr val="bg1"/>
              </a:solidFill>
              <a:effectLst/>
              <a:latin typeface="Meiryo UI" panose="020B0604030504040204" pitchFamily="50" charset="-128"/>
              <a:ea typeface="Meiryo UI" panose="020B0604030504040204" pitchFamily="50" charset="-128"/>
              <a:cs typeface="+mn-cs"/>
            </a:rPr>
            <a:t>)</a:t>
          </a:r>
        </a:p>
      </xdr:txBody>
    </xdr:sp>
    <xdr:clientData/>
  </xdr:twoCellAnchor>
  <xdr:twoCellAnchor>
    <xdr:from>
      <xdr:col>3</xdr:col>
      <xdr:colOff>1794543</xdr:colOff>
      <xdr:row>471</xdr:row>
      <xdr:rowOff>12806</xdr:rowOff>
    </xdr:from>
    <xdr:to>
      <xdr:col>3</xdr:col>
      <xdr:colOff>4148311</xdr:colOff>
      <xdr:row>476</xdr:row>
      <xdr:rowOff>49091</xdr:rowOff>
    </xdr:to>
    <xdr:sp macro="" textlink="">
      <xdr:nvSpPr>
        <xdr:cNvPr id="100" name="角丸四角形 127">
          <a:extLst>
            <a:ext uri="{FF2B5EF4-FFF2-40B4-BE49-F238E27FC236}">
              <a16:creationId xmlns:a16="http://schemas.microsoft.com/office/drawing/2014/main" id="{352A704A-75CA-4C7C-92B6-E293CFF12F70}"/>
            </a:ext>
          </a:extLst>
        </xdr:cNvPr>
        <xdr:cNvSpPr/>
      </xdr:nvSpPr>
      <xdr:spPr>
        <a:xfrm>
          <a:off x="4937793" y="90519356"/>
          <a:ext cx="2353768" cy="988785"/>
        </a:xfrm>
        <a:prstGeom prst="roundRect">
          <a:avLst/>
        </a:prstGeom>
        <a:solidFill>
          <a:schemeClr val="accent2"/>
        </a:solidFill>
        <a:ln w="28575">
          <a:solidFill>
            <a:schemeClr val="accent2"/>
          </a:solidFill>
        </a:ln>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r>
            <a:rPr kumimoji="1" lang="ja-JP" altLang="en-US" sz="1100">
              <a:solidFill>
                <a:schemeClr val="bg1"/>
              </a:solidFill>
              <a:effectLst/>
              <a:latin typeface="Meiryo UI" panose="020B0604030504040204" pitchFamily="50" charset="-128"/>
              <a:ea typeface="Meiryo UI" panose="020B0604030504040204" pitchFamily="50" charset="-128"/>
              <a:cs typeface="+mn-cs"/>
            </a:rPr>
            <a:t>成形品</a:t>
          </a:r>
          <a:r>
            <a:rPr kumimoji="1" lang="en-US" altLang="ja-JP" sz="1100">
              <a:solidFill>
                <a:schemeClr val="bg1"/>
              </a:solidFill>
              <a:effectLst/>
              <a:latin typeface="Meiryo UI" panose="020B0604030504040204" pitchFamily="50" charset="-128"/>
              <a:ea typeface="Meiryo UI" panose="020B0604030504040204" pitchFamily="50" charset="-128"/>
              <a:cs typeface="+mn-cs"/>
            </a:rPr>
            <a:t>_</a:t>
          </a:r>
          <a:r>
            <a:rPr kumimoji="1" lang="ja-JP" altLang="en-US" sz="1100">
              <a:solidFill>
                <a:schemeClr val="bg1"/>
              </a:solidFill>
              <a:effectLst/>
              <a:latin typeface="Meiryo UI" panose="020B0604030504040204" pitchFamily="50" charset="-128"/>
              <a:ea typeface="Meiryo UI" panose="020B0604030504040204" pitchFamily="50" charset="-128"/>
              <a:cs typeface="+mn-cs"/>
            </a:rPr>
            <a:t>操作マニュアル  </a:t>
          </a:r>
        </a:p>
        <a:p>
          <a:r>
            <a:rPr kumimoji="1" lang="en-US" altLang="ja-JP" sz="1100">
              <a:solidFill>
                <a:schemeClr val="bg1"/>
              </a:solidFill>
              <a:effectLst/>
              <a:latin typeface="Meiryo UI" panose="020B0604030504040204" pitchFamily="50" charset="-128"/>
              <a:ea typeface="Meiryo UI" panose="020B0604030504040204" pitchFamily="50" charset="-128"/>
              <a:cs typeface="+mn-cs"/>
            </a:rPr>
            <a:t>13.3.</a:t>
          </a:r>
          <a:r>
            <a:rPr kumimoji="1" lang="ja-JP" altLang="en-US" sz="1100">
              <a:solidFill>
                <a:schemeClr val="bg1"/>
              </a:solidFill>
              <a:effectLst/>
              <a:latin typeface="Meiryo UI" panose="020B0604030504040204" pitchFamily="50" charset="-128"/>
              <a:ea typeface="Meiryo UI" panose="020B0604030504040204" pitchFamily="50" charset="-128"/>
              <a:cs typeface="+mn-cs"/>
            </a:rPr>
            <a:t>含有判定</a:t>
          </a:r>
          <a:r>
            <a:rPr kumimoji="1" lang="en-US" altLang="ja-JP" sz="1100">
              <a:solidFill>
                <a:schemeClr val="bg1"/>
              </a:solidFill>
              <a:effectLst/>
              <a:latin typeface="Meiryo UI" panose="020B0604030504040204" pitchFamily="50" charset="-128"/>
              <a:ea typeface="Meiryo UI" panose="020B0604030504040204" pitchFamily="50" charset="-128"/>
              <a:cs typeface="+mn-cs"/>
            </a:rPr>
            <a:t>(Y/N)</a:t>
          </a:r>
          <a:r>
            <a:rPr kumimoji="1" lang="ja-JP" altLang="en-US" sz="1100">
              <a:solidFill>
                <a:schemeClr val="bg1"/>
              </a:solidFill>
              <a:effectLst/>
              <a:latin typeface="Meiryo UI" panose="020B0604030504040204" pitchFamily="50" charset="-128"/>
              <a:ea typeface="Meiryo UI" panose="020B0604030504040204" pitchFamily="50" charset="-128"/>
              <a:cs typeface="+mn-cs"/>
            </a:rPr>
            <a:t>等の入力</a:t>
          </a:r>
        </a:p>
        <a:p>
          <a:r>
            <a:rPr kumimoji="1" lang="en-US" altLang="ja-JP" sz="1100">
              <a:solidFill>
                <a:schemeClr val="bg1"/>
              </a:solidFill>
              <a:effectLst/>
              <a:latin typeface="Meiryo UI" panose="020B0604030504040204" pitchFamily="50" charset="-128"/>
              <a:ea typeface="Meiryo UI" panose="020B0604030504040204" pitchFamily="50" charset="-128"/>
              <a:cs typeface="+mn-cs"/>
            </a:rPr>
            <a:t>(P.54</a:t>
          </a:r>
          <a:r>
            <a:rPr kumimoji="1" lang="ja-JP" altLang="en-US" sz="1100">
              <a:solidFill>
                <a:schemeClr val="bg1"/>
              </a:solidFill>
              <a:effectLst/>
              <a:latin typeface="Meiryo UI" panose="020B0604030504040204" pitchFamily="50" charset="-128"/>
              <a:ea typeface="Meiryo UI" panose="020B0604030504040204" pitchFamily="50" charset="-128"/>
              <a:cs typeface="+mn-cs"/>
            </a:rPr>
            <a:t>参照</a:t>
          </a:r>
          <a:r>
            <a:rPr kumimoji="1" lang="en-US" altLang="ja-JP" sz="1100">
              <a:solidFill>
                <a:schemeClr val="bg1"/>
              </a:solidFill>
              <a:effectLst/>
              <a:latin typeface="Meiryo UI" panose="020B0604030504040204" pitchFamily="50" charset="-128"/>
              <a:ea typeface="Meiryo UI" panose="020B0604030504040204" pitchFamily="50" charset="-128"/>
              <a:cs typeface="+mn-cs"/>
            </a:rPr>
            <a:t>)</a:t>
          </a:r>
        </a:p>
      </xdr:txBody>
    </xdr:sp>
    <xdr:clientData/>
  </xdr:twoCellAnchor>
  <xdr:twoCellAnchor>
    <xdr:from>
      <xdr:col>3</xdr:col>
      <xdr:colOff>1968501</xdr:colOff>
      <xdr:row>486</xdr:row>
      <xdr:rowOff>123263</xdr:rowOff>
    </xdr:from>
    <xdr:to>
      <xdr:col>3</xdr:col>
      <xdr:colOff>4327072</xdr:colOff>
      <xdr:row>491</xdr:row>
      <xdr:rowOff>97118</xdr:rowOff>
    </xdr:to>
    <xdr:sp macro="" textlink="">
      <xdr:nvSpPr>
        <xdr:cNvPr id="101" name="角丸四角形 127">
          <a:extLst>
            <a:ext uri="{FF2B5EF4-FFF2-40B4-BE49-F238E27FC236}">
              <a16:creationId xmlns:a16="http://schemas.microsoft.com/office/drawing/2014/main" id="{F9EB7C70-7B65-4D7F-9DCA-A1F166CA36D2}"/>
            </a:ext>
          </a:extLst>
        </xdr:cNvPr>
        <xdr:cNvSpPr/>
      </xdr:nvSpPr>
      <xdr:spPr>
        <a:xfrm>
          <a:off x="5111751" y="93944513"/>
          <a:ext cx="2358571" cy="926355"/>
        </a:xfrm>
        <a:prstGeom prst="roundRect">
          <a:avLst/>
        </a:prstGeom>
        <a:solidFill>
          <a:schemeClr val="accent2"/>
        </a:solidFill>
        <a:ln w="28575">
          <a:solidFill>
            <a:schemeClr val="accent2"/>
          </a:solidFill>
        </a:ln>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r>
            <a:rPr kumimoji="1" lang="ja-JP" altLang="en-US" sz="1100">
              <a:solidFill>
                <a:schemeClr val="bg1"/>
              </a:solidFill>
              <a:effectLst/>
              <a:latin typeface="Meiryo UI" panose="020B0604030504040204" pitchFamily="50" charset="-128"/>
              <a:ea typeface="Meiryo UI" panose="020B0604030504040204" pitchFamily="50" charset="-128"/>
              <a:cs typeface="+mn-cs"/>
            </a:rPr>
            <a:t>成形品</a:t>
          </a:r>
          <a:r>
            <a:rPr kumimoji="1" lang="en-US" altLang="ja-JP" sz="1100">
              <a:solidFill>
                <a:schemeClr val="bg1"/>
              </a:solidFill>
              <a:effectLst/>
              <a:latin typeface="Meiryo UI" panose="020B0604030504040204" pitchFamily="50" charset="-128"/>
              <a:ea typeface="Meiryo UI" panose="020B0604030504040204" pitchFamily="50" charset="-128"/>
              <a:cs typeface="+mn-cs"/>
            </a:rPr>
            <a:t>_</a:t>
          </a:r>
          <a:r>
            <a:rPr kumimoji="1" lang="ja-JP" altLang="en-US" sz="1100">
              <a:solidFill>
                <a:schemeClr val="bg1"/>
              </a:solidFill>
              <a:effectLst/>
              <a:latin typeface="Meiryo UI" panose="020B0604030504040204" pitchFamily="50" charset="-128"/>
              <a:ea typeface="Meiryo UI" panose="020B0604030504040204" pitchFamily="50" charset="-128"/>
              <a:cs typeface="+mn-cs"/>
            </a:rPr>
            <a:t>操作マニュアル  </a:t>
          </a:r>
        </a:p>
        <a:p>
          <a:r>
            <a:rPr kumimoji="1" lang="en-US" altLang="ja-JP" sz="1100">
              <a:solidFill>
                <a:schemeClr val="bg1"/>
              </a:solidFill>
              <a:effectLst/>
              <a:latin typeface="Meiryo UI" panose="020B0604030504040204" pitchFamily="50" charset="-128"/>
              <a:ea typeface="Meiryo UI" panose="020B0604030504040204" pitchFamily="50" charset="-128"/>
              <a:cs typeface="+mn-cs"/>
            </a:rPr>
            <a:t>13.3.</a:t>
          </a:r>
          <a:r>
            <a:rPr kumimoji="1" lang="ja-JP" altLang="en-US" sz="1100">
              <a:solidFill>
                <a:schemeClr val="bg1"/>
              </a:solidFill>
              <a:effectLst/>
              <a:latin typeface="Meiryo UI" panose="020B0604030504040204" pitchFamily="50" charset="-128"/>
              <a:ea typeface="Meiryo UI" panose="020B0604030504040204" pitchFamily="50" charset="-128"/>
              <a:cs typeface="+mn-cs"/>
            </a:rPr>
            <a:t>含有判定</a:t>
          </a:r>
          <a:r>
            <a:rPr kumimoji="1" lang="en-US" altLang="ja-JP" sz="1100">
              <a:solidFill>
                <a:schemeClr val="bg1"/>
              </a:solidFill>
              <a:effectLst/>
              <a:latin typeface="Meiryo UI" panose="020B0604030504040204" pitchFamily="50" charset="-128"/>
              <a:ea typeface="Meiryo UI" panose="020B0604030504040204" pitchFamily="50" charset="-128"/>
              <a:cs typeface="+mn-cs"/>
            </a:rPr>
            <a:t>(Y/N)</a:t>
          </a:r>
          <a:r>
            <a:rPr kumimoji="1" lang="ja-JP" altLang="en-US" sz="1100">
              <a:solidFill>
                <a:schemeClr val="bg1"/>
              </a:solidFill>
              <a:effectLst/>
              <a:latin typeface="Meiryo UI" panose="020B0604030504040204" pitchFamily="50" charset="-128"/>
              <a:ea typeface="Meiryo UI" panose="020B0604030504040204" pitchFamily="50" charset="-128"/>
              <a:cs typeface="+mn-cs"/>
            </a:rPr>
            <a:t>等の入力</a:t>
          </a:r>
        </a:p>
        <a:p>
          <a:r>
            <a:rPr kumimoji="1" lang="en-US" altLang="ja-JP" sz="1100">
              <a:solidFill>
                <a:schemeClr val="bg1"/>
              </a:solidFill>
              <a:effectLst/>
              <a:latin typeface="Meiryo UI" panose="020B0604030504040204" pitchFamily="50" charset="-128"/>
              <a:ea typeface="Meiryo UI" panose="020B0604030504040204" pitchFamily="50" charset="-128"/>
              <a:cs typeface="+mn-cs"/>
            </a:rPr>
            <a:t>(P.55</a:t>
          </a:r>
          <a:r>
            <a:rPr kumimoji="1" lang="ja-JP" altLang="en-US" sz="1100">
              <a:solidFill>
                <a:schemeClr val="bg1"/>
              </a:solidFill>
              <a:effectLst/>
              <a:latin typeface="Meiryo UI" panose="020B0604030504040204" pitchFamily="50" charset="-128"/>
              <a:ea typeface="Meiryo UI" panose="020B0604030504040204" pitchFamily="50" charset="-128"/>
              <a:cs typeface="+mn-cs"/>
            </a:rPr>
            <a:t>参照</a:t>
          </a:r>
          <a:r>
            <a:rPr kumimoji="1" lang="en-US" altLang="ja-JP" sz="1100">
              <a:solidFill>
                <a:schemeClr val="bg1"/>
              </a:solidFill>
              <a:effectLst/>
              <a:latin typeface="Meiryo UI" panose="020B0604030504040204" pitchFamily="50" charset="-128"/>
              <a:ea typeface="Meiryo UI" panose="020B0604030504040204" pitchFamily="50" charset="-128"/>
              <a:cs typeface="+mn-cs"/>
            </a:rPr>
            <a:t>)</a:t>
          </a:r>
        </a:p>
      </xdr:txBody>
    </xdr:sp>
    <xdr:clientData/>
  </xdr:twoCellAnchor>
  <xdr:twoCellAnchor>
    <xdr:from>
      <xdr:col>3</xdr:col>
      <xdr:colOff>1780133</xdr:colOff>
      <xdr:row>494</xdr:row>
      <xdr:rowOff>67235</xdr:rowOff>
    </xdr:from>
    <xdr:to>
      <xdr:col>3</xdr:col>
      <xdr:colOff>3989293</xdr:colOff>
      <xdr:row>499</xdr:row>
      <xdr:rowOff>7471</xdr:rowOff>
    </xdr:to>
    <xdr:sp macro="" textlink="">
      <xdr:nvSpPr>
        <xdr:cNvPr id="102" name="角丸四角形 127">
          <a:extLst>
            <a:ext uri="{FF2B5EF4-FFF2-40B4-BE49-F238E27FC236}">
              <a16:creationId xmlns:a16="http://schemas.microsoft.com/office/drawing/2014/main" id="{CB57BBDA-B89A-41DF-87AF-26A554129E6B}"/>
            </a:ext>
          </a:extLst>
        </xdr:cNvPr>
        <xdr:cNvSpPr/>
      </xdr:nvSpPr>
      <xdr:spPr>
        <a:xfrm>
          <a:off x="4923383" y="96745985"/>
          <a:ext cx="2209160" cy="892736"/>
        </a:xfrm>
        <a:prstGeom prst="roundRect">
          <a:avLst/>
        </a:prstGeom>
        <a:solidFill>
          <a:schemeClr val="accent2"/>
        </a:solidFill>
        <a:ln w="28575">
          <a:solidFill>
            <a:schemeClr val="accent2"/>
          </a:solidFill>
        </a:ln>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r>
            <a:rPr kumimoji="1" lang="ja-JP" altLang="en-US" sz="1100">
              <a:solidFill>
                <a:schemeClr val="bg1"/>
              </a:solidFill>
              <a:effectLst/>
              <a:latin typeface="Meiryo UI" panose="020B0604030504040204" pitchFamily="50" charset="-128"/>
              <a:ea typeface="Meiryo UI" panose="020B0604030504040204" pitchFamily="50" charset="-128"/>
              <a:cs typeface="+mn-cs"/>
            </a:rPr>
            <a:t>成形品</a:t>
          </a:r>
          <a:r>
            <a:rPr kumimoji="1" lang="en-US" altLang="ja-JP" sz="1100">
              <a:solidFill>
                <a:schemeClr val="bg1"/>
              </a:solidFill>
              <a:effectLst/>
              <a:latin typeface="Meiryo UI" panose="020B0604030504040204" pitchFamily="50" charset="-128"/>
              <a:ea typeface="Meiryo UI" panose="020B0604030504040204" pitchFamily="50" charset="-128"/>
              <a:cs typeface="+mn-cs"/>
            </a:rPr>
            <a:t>_</a:t>
          </a:r>
          <a:r>
            <a:rPr kumimoji="1" lang="ja-JP" altLang="en-US" sz="1100">
              <a:solidFill>
                <a:schemeClr val="bg1"/>
              </a:solidFill>
              <a:effectLst/>
              <a:latin typeface="Meiryo UI" panose="020B0604030504040204" pitchFamily="50" charset="-128"/>
              <a:ea typeface="Meiryo UI" panose="020B0604030504040204" pitchFamily="50" charset="-128"/>
              <a:cs typeface="+mn-cs"/>
            </a:rPr>
            <a:t>操作マニュアル  </a:t>
          </a:r>
        </a:p>
        <a:p>
          <a:r>
            <a:rPr kumimoji="1" lang="en-US" altLang="ja-JP" sz="1100">
              <a:solidFill>
                <a:schemeClr val="bg1"/>
              </a:solidFill>
              <a:effectLst/>
              <a:latin typeface="Meiryo UI" panose="020B0604030504040204" pitchFamily="50" charset="-128"/>
              <a:ea typeface="Meiryo UI" panose="020B0604030504040204" pitchFamily="50" charset="-128"/>
              <a:cs typeface="+mn-cs"/>
            </a:rPr>
            <a:t>13.4.</a:t>
          </a:r>
          <a:r>
            <a:rPr kumimoji="1" lang="ja-JP" altLang="en-US" sz="1100">
              <a:solidFill>
                <a:schemeClr val="bg1"/>
              </a:solidFill>
              <a:effectLst/>
              <a:latin typeface="Meiryo UI" panose="020B0604030504040204" pitchFamily="50" charset="-128"/>
              <a:ea typeface="Meiryo UI" panose="020B0604030504040204" pitchFamily="50" charset="-128"/>
              <a:cs typeface="+mn-cs"/>
            </a:rPr>
            <a:t>エラーチェックして、確定する</a:t>
          </a:r>
          <a:r>
            <a:rPr kumimoji="1" lang="en-US" altLang="ja-JP" sz="1100">
              <a:solidFill>
                <a:schemeClr val="bg1"/>
              </a:solidFill>
              <a:effectLst/>
              <a:latin typeface="Meiryo UI" panose="020B0604030504040204" pitchFamily="50" charset="-128"/>
              <a:ea typeface="Meiryo UI" panose="020B0604030504040204" pitchFamily="50" charset="-128"/>
              <a:cs typeface="+mn-cs"/>
            </a:rPr>
            <a:t>(P.56</a:t>
          </a:r>
          <a:r>
            <a:rPr kumimoji="1" lang="ja-JP" altLang="en-US" sz="1100">
              <a:solidFill>
                <a:schemeClr val="bg1"/>
              </a:solidFill>
              <a:effectLst/>
              <a:latin typeface="Meiryo UI" panose="020B0604030504040204" pitchFamily="50" charset="-128"/>
              <a:ea typeface="Meiryo UI" panose="020B0604030504040204" pitchFamily="50" charset="-128"/>
              <a:cs typeface="+mn-cs"/>
            </a:rPr>
            <a:t>参照</a:t>
          </a:r>
          <a:r>
            <a:rPr kumimoji="1" lang="en-US" altLang="ja-JP" sz="1100">
              <a:solidFill>
                <a:schemeClr val="bg1"/>
              </a:solidFill>
              <a:effectLst/>
              <a:latin typeface="Meiryo UI" panose="020B0604030504040204" pitchFamily="50" charset="-128"/>
              <a:ea typeface="Meiryo UI" panose="020B0604030504040204" pitchFamily="50" charset="-128"/>
              <a:cs typeface="+mn-cs"/>
            </a:rPr>
            <a:t>)</a:t>
          </a:r>
        </a:p>
      </xdr:txBody>
    </xdr:sp>
    <xdr:clientData/>
  </xdr:twoCellAnchor>
  <xdr:twoCellAnchor>
    <xdr:from>
      <xdr:col>3</xdr:col>
      <xdr:colOff>1471171</xdr:colOff>
      <xdr:row>524</xdr:row>
      <xdr:rowOff>119529</xdr:rowOff>
    </xdr:from>
    <xdr:to>
      <xdr:col>3</xdr:col>
      <xdr:colOff>3690470</xdr:colOff>
      <xdr:row>529</xdr:row>
      <xdr:rowOff>100851</xdr:rowOff>
    </xdr:to>
    <xdr:sp macro="" textlink="">
      <xdr:nvSpPr>
        <xdr:cNvPr id="103" name="角丸四角形 127">
          <a:extLst>
            <a:ext uri="{FF2B5EF4-FFF2-40B4-BE49-F238E27FC236}">
              <a16:creationId xmlns:a16="http://schemas.microsoft.com/office/drawing/2014/main" id="{2653390C-5798-44DD-9D85-1F5B7FA98B68}"/>
            </a:ext>
          </a:extLst>
        </xdr:cNvPr>
        <xdr:cNvSpPr/>
      </xdr:nvSpPr>
      <xdr:spPr>
        <a:xfrm>
          <a:off x="4614421" y="103846779"/>
          <a:ext cx="2219299" cy="933822"/>
        </a:xfrm>
        <a:prstGeom prst="roundRect">
          <a:avLst/>
        </a:prstGeom>
        <a:solidFill>
          <a:schemeClr val="accent2"/>
        </a:solidFill>
        <a:ln w="28575">
          <a:solidFill>
            <a:schemeClr val="accent2"/>
          </a:solidFill>
        </a:ln>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r>
            <a:rPr kumimoji="1" lang="ja-JP" altLang="en-US" sz="1100">
              <a:solidFill>
                <a:schemeClr val="bg1"/>
              </a:solidFill>
              <a:effectLst/>
              <a:latin typeface="Meiryo UI" panose="020B0604030504040204" pitchFamily="50" charset="-128"/>
              <a:ea typeface="Meiryo UI" panose="020B0604030504040204" pitchFamily="50" charset="-128"/>
              <a:cs typeface="+mn-cs"/>
            </a:rPr>
            <a:t>成形品</a:t>
          </a:r>
          <a:r>
            <a:rPr kumimoji="1" lang="en-US" altLang="ja-JP" sz="1100">
              <a:solidFill>
                <a:schemeClr val="bg1"/>
              </a:solidFill>
              <a:effectLst/>
              <a:latin typeface="Meiryo UI" panose="020B0604030504040204" pitchFamily="50" charset="-128"/>
              <a:ea typeface="Meiryo UI" panose="020B0604030504040204" pitchFamily="50" charset="-128"/>
              <a:cs typeface="+mn-cs"/>
            </a:rPr>
            <a:t>_</a:t>
          </a:r>
          <a:r>
            <a:rPr kumimoji="1" lang="ja-JP" altLang="en-US" sz="1100">
              <a:solidFill>
                <a:schemeClr val="bg1"/>
              </a:solidFill>
              <a:effectLst/>
              <a:latin typeface="Meiryo UI" panose="020B0604030504040204" pitchFamily="50" charset="-128"/>
              <a:ea typeface="Meiryo UI" panose="020B0604030504040204" pitchFamily="50" charset="-128"/>
              <a:cs typeface="+mn-cs"/>
            </a:rPr>
            <a:t>操作マニュアル  </a:t>
          </a:r>
        </a:p>
        <a:p>
          <a:r>
            <a:rPr kumimoji="1" lang="en-US" altLang="ja-JP" sz="1100">
              <a:solidFill>
                <a:schemeClr val="bg1"/>
              </a:solidFill>
              <a:effectLst/>
              <a:latin typeface="Meiryo UI" panose="020B0604030504040204" pitchFamily="50" charset="-128"/>
              <a:ea typeface="Meiryo UI" panose="020B0604030504040204" pitchFamily="50" charset="-128"/>
              <a:cs typeface="+mn-cs"/>
            </a:rPr>
            <a:t>11.7.</a:t>
          </a:r>
          <a:r>
            <a:rPr kumimoji="1" lang="ja-JP" altLang="en-US" sz="1100">
              <a:solidFill>
                <a:schemeClr val="bg1"/>
              </a:solidFill>
              <a:effectLst/>
              <a:latin typeface="Meiryo UI" panose="020B0604030504040204" pitchFamily="50" charset="-128"/>
              <a:ea typeface="Meiryo UI" panose="020B0604030504040204" pitchFamily="50" charset="-128"/>
              <a:cs typeface="+mn-cs"/>
            </a:rPr>
            <a:t>承認してデータを保存する</a:t>
          </a:r>
        </a:p>
        <a:p>
          <a:r>
            <a:rPr kumimoji="1" lang="en-US" altLang="ja-JP" sz="1100">
              <a:solidFill>
                <a:schemeClr val="bg1"/>
              </a:solidFill>
              <a:effectLst/>
              <a:latin typeface="Meiryo UI" panose="020B0604030504040204" pitchFamily="50" charset="-128"/>
              <a:ea typeface="Meiryo UI" panose="020B0604030504040204" pitchFamily="50" charset="-128"/>
              <a:cs typeface="+mn-cs"/>
            </a:rPr>
            <a:t>(P.32</a:t>
          </a:r>
          <a:r>
            <a:rPr kumimoji="1" lang="ja-JP" altLang="en-US" sz="1100">
              <a:solidFill>
                <a:schemeClr val="bg1"/>
              </a:solidFill>
              <a:effectLst/>
              <a:latin typeface="Meiryo UI" panose="020B0604030504040204" pitchFamily="50" charset="-128"/>
              <a:ea typeface="Meiryo UI" panose="020B0604030504040204" pitchFamily="50" charset="-128"/>
              <a:cs typeface="+mn-cs"/>
            </a:rPr>
            <a:t>～参照</a:t>
          </a:r>
          <a:r>
            <a:rPr kumimoji="1" lang="en-US" altLang="ja-JP" sz="1100">
              <a:solidFill>
                <a:schemeClr val="bg1"/>
              </a:solidFill>
              <a:effectLst/>
              <a:latin typeface="Meiryo UI" panose="020B0604030504040204" pitchFamily="50" charset="-128"/>
              <a:ea typeface="Meiryo UI" panose="020B0604030504040204" pitchFamily="50" charset="-128"/>
              <a:cs typeface="+mn-cs"/>
            </a:rPr>
            <a:t>)</a:t>
          </a:r>
        </a:p>
      </xdr:txBody>
    </xdr:sp>
    <xdr:clientData/>
  </xdr:twoCellAnchor>
  <xdr:twoCellAnchor>
    <xdr:from>
      <xdr:col>1</xdr:col>
      <xdr:colOff>59473</xdr:colOff>
      <xdr:row>308</xdr:row>
      <xdr:rowOff>127000</xdr:rowOff>
    </xdr:from>
    <xdr:to>
      <xdr:col>3</xdr:col>
      <xdr:colOff>2259411</xdr:colOff>
      <xdr:row>320</xdr:row>
      <xdr:rowOff>99786</xdr:rowOff>
    </xdr:to>
    <xdr:grpSp>
      <xdr:nvGrpSpPr>
        <xdr:cNvPr id="104" name="グループ化 103">
          <a:extLst>
            <a:ext uri="{FF2B5EF4-FFF2-40B4-BE49-F238E27FC236}">
              <a16:creationId xmlns:a16="http://schemas.microsoft.com/office/drawing/2014/main" id="{B38CF02F-A5AD-4108-9D60-DD29AE12E62C}"/>
            </a:ext>
          </a:extLst>
        </xdr:cNvPr>
        <xdr:cNvGrpSpPr/>
      </xdr:nvGrpSpPr>
      <xdr:grpSpPr>
        <a:xfrm>
          <a:off x="392848" y="61750575"/>
          <a:ext cx="5006638" cy="2265136"/>
          <a:chOff x="379641" y="40014071"/>
          <a:chExt cx="4903223" cy="2258786"/>
        </a:xfrm>
      </xdr:grpSpPr>
      <xdr:pic>
        <xdr:nvPicPr>
          <xdr:cNvPr id="105" name="図 104">
            <a:extLst>
              <a:ext uri="{FF2B5EF4-FFF2-40B4-BE49-F238E27FC236}">
                <a16:creationId xmlns:a16="http://schemas.microsoft.com/office/drawing/2014/main" id="{787F32F9-EE42-8BF0-F07E-DF6BAEE3E822}"/>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a:ext>
            </a:extLst>
          </a:blip>
          <a:stretch>
            <a:fillRect/>
          </a:stretch>
        </xdr:blipFill>
        <xdr:spPr>
          <a:xfrm>
            <a:off x="399142" y="40014071"/>
            <a:ext cx="4883722" cy="2239858"/>
          </a:xfrm>
          <a:prstGeom prst="rect">
            <a:avLst/>
          </a:prstGeom>
        </xdr:spPr>
      </xdr:pic>
      <xdr:sp macro="" textlink="">
        <xdr:nvSpPr>
          <xdr:cNvPr id="106" name="角丸四角形 71">
            <a:extLst>
              <a:ext uri="{FF2B5EF4-FFF2-40B4-BE49-F238E27FC236}">
                <a16:creationId xmlns:a16="http://schemas.microsoft.com/office/drawing/2014/main" id="{1819CE1E-3C52-78F6-F323-44541428FFF3}"/>
              </a:ext>
            </a:extLst>
          </xdr:cNvPr>
          <xdr:cNvSpPr/>
        </xdr:nvSpPr>
        <xdr:spPr>
          <a:xfrm>
            <a:off x="4427312" y="41841964"/>
            <a:ext cx="609600" cy="358322"/>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7" name="角丸四角形 71">
            <a:extLst>
              <a:ext uri="{FF2B5EF4-FFF2-40B4-BE49-F238E27FC236}">
                <a16:creationId xmlns:a16="http://schemas.microsoft.com/office/drawing/2014/main" id="{390D9DDF-DE42-A124-E1F9-593C8C9FD429}"/>
              </a:ext>
            </a:extLst>
          </xdr:cNvPr>
          <xdr:cNvSpPr/>
        </xdr:nvSpPr>
        <xdr:spPr>
          <a:xfrm>
            <a:off x="379641" y="41849221"/>
            <a:ext cx="2051502" cy="423636"/>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3</xdr:col>
      <xdr:colOff>2017058</xdr:colOff>
      <xdr:row>313</xdr:row>
      <xdr:rowOff>62967</xdr:rowOff>
    </xdr:from>
    <xdr:to>
      <xdr:col>3</xdr:col>
      <xdr:colOff>4295587</xdr:colOff>
      <xdr:row>317</xdr:row>
      <xdr:rowOff>14942</xdr:rowOff>
    </xdr:to>
    <xdr:sp macro="" textlink="">
      <xdr:nvSpPr>
        <xdr:cNvPr id="108" name="角丸四角形 127">
          <a:extLst>
            <a:ext uri="{FF2B5EF4-FFF2-40B4-BE49-F238E27FC236}">
              <a16:creationId xmlns:a16="http://schemas.microsoft.com/office/drawing/2014/main" id="{1D120396-1C9F-41E3-B253-69877A80BE0D}"/>
            </a:ext>
          </a:extLst>
        </xdr:cNvPr>
        <xdr:cNvSpPr/>
      </xdr:nvSpPr>
      <xdr:spPr>
        <a:xfrm>
          <a:off x="5160308" y="59594217"/>
          <a:ext cx="2278529" cy="713975"/>
        </a:xfrm>
        <a:prstGeom prst="roundRect">
          <a:avLst/>
        </a:prstGeom>
        <a:solidFill>
          <a:schemeClr val="accent2"/>
        </a:solidFill>
        <a:ln w="28575">
          <a:solidFill>
            <a:schemeClr val="accent2"/>
          </a:solidFill>
        </a:ln>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r>
            <a:rPr kumimoji="1" lang="ja-JP" altLang="en-US" sz="1100">
              <a:solidFill>
                <a:schemeClr val="bg1"/>
              </a:solidFill>
              <a:effectLst/>
              <a:latin typeface="Meiryo UI" panose="020B0604030504040204" pitchFamily="50" charset="-128"/>
              <a:ea typeface="Meiryo UI" panose="020B0604030504040204" pitchFamily="50" charset="-128"/>
              <a:cs typeface="+mn-cs"/>
            </a:rPr>
            <a:t>成型品</a:t>
          </a:r>
          <a:r>
            <a:rPr kumimoji="1" lang="en-US" altLang="ja-JP" sz="1100">
              <a:solidFill>
                <a:schemeClr val="bg1"/>
              </a:solidFill>
              <a:effectLst/>
              <a:latin typeface="Meiryo UI" panose="020B0604030504040204" pitchFamily="50" charset="-128"/>
              <a:ea typeface="Meiryo UI" panose="020B0604030504040204" pitchFamily="50" charset="-128"/>
              <a:cs typeface="+mn-cs"/>
            </a:rPr>
            <a:t>_</a:t>
          </a:r>
          <a:r>
            <a:rPr kumimoji="1" lang="ja-JP" altLang="en-US" sz="1100">
              <a:solidFill>
                <a:schemeClr val="bg1"/>
              </a:solidFill>
              <a:effectLst/>
              <a:latin typeface="Meiryo UI" panose="020B0604030504040204" pitchFamily="50" charset="-128"/>
              <a:ea typeface="Meiryo UI" panose="020B0604030504040204" pitchFamily="50" charset="-128"/>
              <a:cs typeface="+mn-cs"/>
            </a:rPr>
            <a:t>操作マニュアル</a:t>
          </a:r>
        </a:p>
        <a:p>
          <a:r>
            <a:rPr kumimoji="1" lang="en-US" altLang="ja-JP" sz="1100">
              <a:solidFill>
                <a:schemeClr val="bg1"/>
              </a:solidFill>
              <a:effectLst/>
              <a:latin typeface="Meiryo UI" panose="020B0604030504040204" pitchFamily="50" charset="-128"/>
              <a:ea typeface="Meiryo UI" panose="020B0604030504040204" pitchFamily="50" charset="-128"/>
              <a:cs typeface="+mn-cs"/>
            </a:rPr>
            <a:t>12.4.</a:t>
          </a:r>
          <a:r>
            <a:rPr kumimoji="1" lang="ja-JP" altLang="en-US" sz="1100">
              <a:solidFill>
                <a:schemeClr val="bg1"/>
              </a:solidFill>
              <a:effectLst/>
              <a:latin typeface="Meiryo UI" panose="020B0604030504040204" pitchFamily="50" charset="-128"/>
              <a:ea typeface="Meiryo UI" panose="020B0604030504040204" pitchFamily="50" charset="-128"/>
              <a:cs typeface="+mn-cs"/>
            </a:rPr>
            <a:t>物質情報の入力</a:t>
          </a:r>
          <a:r>
            <a:rPr kumimoji="1" lang="en-US" altLang="ja-JP" sz="1100">
              <a:solidFill>
                <a:schemeClr val="bg1"/>
              </a:solidFill>
              <a:effectLst/>
              <a:latin typeface="Meiryo UI" panose="020B0604030504040204" pitchFamily="50" charset="-128"/>
              <a:ea typeface="Meiryo UI" panose="020B0604030504040204" pitchFamily="50" charset="-128"/>
              <a:cs typeface="+mn-cs"/>
            </a:rPr>
            <a:t>(P.41</a:t>
          </a:r>
          <a:r>
            <a:rPr kumimoji="1" lang="ja-JP" altLang="en-US" sz="1100">
              <a:solidFill>
                <a:schemeClr val="bg1"/>
              </a:solidFill>
              <a:effectLst/>
              <a:latin typeface="Meiryo UI" panose="020B0604030504040204" pitchFamily="50" charset="-128"/>
              <a:ea typeface="Meiryo UI" panose="020B0604030504040204" pitchFamily="50" charset="-128"/>
              <a:cs typeface="+mn-cs"/>
            </a:rPr>
            <a:t>参照</a:t>
          </a:r>
          <a:r>
            <a:rPr kumimoji="1" lang="en-US" altLang="ja-JP" sz="1100">
              <a:solidFill>
                <a:schemeClr val="bg1"/>
              </a:solidFill>
              <a:effectLst/>
              <a:latin typeface="Meiryo UI" panose="020B0604030504040204" pitchFamily="50" charset="-128"/>
              <a:ea typeface="Meiryo UI" panose="020B0604030504040204" pitchFamily="50" charset="-128"/>
              <a:cs typeface="+mn-cs"/>
            </a:rPr>
            <a:t>)</a:t>
          </a:r>
        </a:p>
      </xdr:txBody>
    </xdr:sp>
    <xdr:clientData/>
  </xdr:twoCellAnchor>
  <xdr:twoCellAnchor editAs="oneCell">
    <xdr:from>
      <xdr:col>1</xdr:col>
      <xdr:colOff>18143</xdr:colOff>
      <xdr:row>150</xdr:row>
      <xdr:rowOff>106726</xdr:rowOff>
    </xdr:from>
    <xdr:to>
      <xdr:col>3</xdr:col>
      <xdr:colOff>4229954</xdr:colOff>
      <xdr:row>159</xdr:row>
      <xdr:rowOff>21348</xdr:rowOff>
    </xdr:to>
    <xdr:pic>
      <xdr:nvPicPr>
        <xdr:cNvPr id="109" name="図 108">
          <a:extLst>
            <a:ext uri="{FF2B5EF4-FFF2-40B4-BE49-F238E27FC236}">
              <a16:creationId xmlns:a16="http://schemas.microsoft.com/office/drawing/2014/main" id="{E4B5ADAF-EF39-4DA8-AF76-97B98DB3D797}"/>
            </a:ext>
          </a:extLst>
        </xdr:cNvPr>
        <xdr:cNvPicPr>
          <a:picLocks noChangeAspect="1"/>
        </xdr:cNvPicPr>
      </xdr:nvPicPr>
      <xdr:blipFill rotWithShape="1">
        <a:blip xmlns:r="http://schemas.openxmlformats.org/officeDocument/2006/relationships" r:embed="rId33" cstate="email">
          <a:extLst>
            <a:ext uri="{28A0092B-C50C-407E-A947-70E740481C1C}">
              <a14:useLocalDpi xmlns:a14="http://schemas.microsoft.com/office/drawing/2010/main"/>
            </a:ext>
          </a:extLst>
        </a:blip>
        <a:srcRect/>
        <a:stretch/>
      </xdr:blipFill>
      <xdr:spPr>
        <a:xfrm>
          <a:off x="354693" y="27824476"/>
          <a:ext cx="7018511" cy="1629122"/>
        </a:xfrm>
        <a:prstGeom prst="rect">
          <a:avLst/>
        </a:prstGeom>
      </xdr:spPr>
    </xdr:pic>
    <xdr:clientData/>
  </xdr:twoCellAnchor>
  <xdr:twoCellAnchor>
    <xdr:from>
      <xdr:col>3</xdr:col>
      <xdr:colOff>1875130</xdr:colOff>
      <xdr:row>153</xdr:row>
      <xdr:rowOff>36287</xdr:rowOff>
    </xdr:from>
    <xdr:to>
      <xdr:col>3</xdr:col>
      <xdr:colOff>3165395</xdr:colOff>
      <xdr:row>157</xdr:row>
      <xdr:rowOff>129737</xdr:rowOff>
    </xdr:to>
    <xdr:sp macro="" textlink="">
      <xdr:nvSpPr>
        <xdr:cNvPr id="110" name="角丸四角形 3">
          <a:extLst>
            <a:ext uri="{FF2B5EF4-FFF2-40B4-BE49-F238E27FC236}">
              <a16:creationId xmlns:a16="http://schemas.microsoft.com/office/drawing/2014/main" id="{4A1149C1-74A8-4482-A049-77B2511E2255}"/>
            </a:ext>
          </a:extLst>
        </xdr:cNvPr>
        <xdr:cNvSpPr/>
      </xdr:nvSpPr>
      <xdr:spPr>
        <a:xfrm>
          <a:off x="5018380" y="28325537"/>
          <a:ext cx="1290265" cy="855450"/>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1231347</xdr:colOff>
      <xdr:row>19</xdr:row>
      <xdr:rowOff>44174</xdr:rowOff>
    </xdr:from>
    <xdr:to>
      <xdr:col>2</xdr:col>
      <xdr:colOff>1530445</xdr:colOff>
      <xdr:row>19</xdr:row>
      <xdr:rowOff>352815</xdr:rowOff>
    </xdr:to>
    <xdr:pic>
      <xdr:nvPicPr>
        <xdr:cNvPr id="111" name="図 110">
          <a:extLst>
            <a:ext uri="{FF2B5EF4-FFF2-40B4-BE49-F238E27FC236}">
              <a16:creationId xmlns:a16="http://schemas.microsoft.com/office/drawing/2014/main" id="{765EEA72-83D2-467C-A207-B8E56621F906}"/>
            </a:ext>
          </a:extLst>
        </xdr:cNvPr>
        <xdr:cNvPicPr>
          <a:picLocks noChangeAspect="1"/>
        </xdr:cNvPicPr>
      </xdr:nvPicPr>
      <xdr:blipFill rotWithShape="1">
        <a:blip xmlns:r="http://schemas.openxmlformats.org/officeDocument/2006/relationships" r:embed="rId34" cstate="email">
          <a:extLst>
            <a:ext uri="{28A0092B-C50C-407E-A947-70E740481C1C}">
              <a14:useLocalDpi xmlns:a14="http://schemas.microsoft.com/office/drawing/2010/main"/>
            </a:ext>
          </a:extLst>
        </a:blip>
        <a:srcRect b="-3943"/>
        <a:stretch/>
      </xdr:blipFill>
      <xdr:spPr>
        <a:xfrm>
          <a:off x="2774397" y="5155924"/>
          <a:ext cx="295923" cy="311816"/>
        </a:xfrm>
        <a:prstGeom prst="rect">
          <a:avLst/>
        </a:prstGeom>
      </xdr:spPr>
    </xdr:pic>
    <xdr:clientData/>
  </xdr:twoCellAnchor>
  <xdr:twoCellAnchor editAs="oneCell">
    <xdr:from>
      <xdr:col>2</xdr:col>
      <xdr:colOff>1225824</xdr:colOff>
      <xdr:row>18</xdr:row>
      <xdr:rowOff>43332</xdr:rowOff>
    </xdr:from>
    <xdr:to>
      <xdr:col>2</xdr:col>
      <xdr:colOff>1531868</xdr:colOff>
      <xdr:row>18</xdr:row>
      <xdr:rowOff>333651</xdr:rowOff>
    </xdr:to>
    <xdr:pic>
      <xdr:nvPicPr>
        <xdr:cNvPr id="112" name="図 111">
          <a:extLst>
            <a:ext uri="{FF2B5EF4-FFF2-40B4-BE49-F238E27FC236}">
              <a16:creationId xmlns:a16="http://schemas.microsoft.com/office/drawing/2014/main" id="{D85A5489-E4A8-4869-89EE-0F65212CC35F}"/>
            </a:ext>
          </a:extLst>
        </xdr:cNvPr>
        <xdr:cNvPicPr>
          <a:picLocks noChangeAspect="1"/>
        </xdr:cNvPicPr>
      </xdr:nvPicPr>
      <xdr:blipFill rotWithShape="1">
        <a:blip xmlns:r="http://schemas.openxmlformats.org/officeDocument/2006/relationships" r:embed="rId35" cstate="email">
          <a:extLst>
            <a:ext uri="{28A0092B-C50C-407E-A947-70E740481C1C}">
              <a14:useLocalDpi xmlns:a14="http://schemas.microsoft.com/office/drawing/2010/main"/>
            </a:ext>
          </a:extLst>
        </a:blip>
        <a:srcRect/>
        <a:stretch/>
      </xdr:blipFill>
      <xdr:spPr>
        <a:xfrm>
          <a:off x="2768874" y="4774082"/>
          <a:ext cx="309219" cy="293494"/>
        </a:xfrm>
        <a:prstGeom prst="rect">
          <a:avLst/>
        </a:prstGeom>
      </xdr:spPr>
    </xdr:pic>
    <xdr:clientData/>
  </xdr:twoCellAnchor>
  <xdr:twoCellAnchor>
    <xdr:from>
      <xdr:col>1</xdr:col>
      <xdr:colOff>620059</xdr:colOff>
      <xdr:row>146</xdr:row>
      <xdr:rowOff>71345</xdr:rowOff>
    </xdr:from>
    <xdr:to>
      <xdr:col>2</xdr:col>
      <xdr:colOff>366059</xdr:colOff>
      <xdr:row>149</xdr:row>
      <xdr:rowOff>108698</xdr:rowOff>
    </xdr:to>
    <xdr:sp macro="" textlink="">
      <xdr:nvSpPr>
        <xdr:cNvPr id="113" name="テキスト ボックス 112">
          <a:extLst>
            <a:ext uri="{FF2B5EF4-FFF2-40B4-BE49-F238E27FC236}">
              <a16:creationId xmlns:a16="http://schemas.microsoft.com/office/drawing/2014/main" id="{2E1B05E8-D143-49D5-9943-605850D47B2A}"/>
            </a:ext>
          </a:extLst>
        </xdr:cNvPr>
        <xdr:cNvSpPr txBox="1"/>
      </xdr:nvSpPr>
      <xdr:spPr>
        <a:xfrm>
          <a:off x="956609" y="32132495"/>
          <a:ext cx="952500" cy="608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rPr>
            <a:t>①</a:t>
          </a:r>
        </a:p>
      </xdr:txBody>
    </xdr:sp>
    <xdr:clientData/>
  </xdr:twoCellAnchor>
  <xdr:twoCellAnchor editAs="oneCell">
    <xdr:from>
      <xdr:col>1</xdr:col>
      <xdr:colOff>14940</xdr:colOff>
      <xdr:row>82</xdr:row>
      <xdr:rowOff>99062</xdr:rowOff>
    </xdr:from>
    <xdr:to>
      <xdr:col>4</xdr:col>
      <xdr:colOff>112058</xdr:colOff>
      <xdr:row>102</xdr:row>
      <xdr:rowOff>106159</xdr:rowOff>
    </xdr:to>
    <xdr:pic>
      <xdr:nvPicPr>
        <xdr:cNvPr id="114" name="図 113">
          <a:extLst>
            <a:ext uri="{FF2B5EF4-FFF2-40B4-BE49-F238E27FC236}">
              <a16:creationId xmlns:a16="http://schemas.microsoft.com/office/drawing/2014/main" id="{0594C3C6-2FE7-4F5C-B1C0-0392CBFBDBE0}"/>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a:ext>
          </a:extLst>
        </a:blip>
        <a:stretch>
          <a:fillRect/>
        </a:stretch>
      </xdr:blipFill>
      <xdr:spPr>
        <a:xfrm>
          <a:off x="351490" y="13034012"/>
          <a:ext cx="7247218" cy="3820272"/>
        </a:xfrm>
        <a:prstGeom prst="rect">
          <a:avLst/>
        </a:prstGeom>
      </xdr:spPr>
    </xdr:pic>
    <xdr:clientData/>
  </xdr:twoCellAnchor>
  <xdr:twoCellAnchor>
    <xdr:from>
      <xdr:col>1</xdr:col>
      <xdr:colOff>283882</xdr:colOff>
      <xdr:row>95</xdr:row>
      <xdr:rowOff>119531</xdr:rowOff>
    </xdr:from>
    <xdr:to>
      <xdr:col>2</xdr:col>
      <xdr:colOff>29882</xdr:colOff>
      <xdr:row>98</xdr:row>
      <xdr:rowOff>156884</xdr:rowOff>
    </xdr:to>
    <xdr:sp macro="" textlink="">
      <xdr:nvSpPr>
        <xdr:cNvPr id="115" name="テキスト ボックス 114">
          <a:extLst>
            <a:ext uri="{FF2B5EF4-FFF2-40B4-BE49-F238E27FC236}">
              <a16:creationId xmlns:a16="http://schemas.microsoft.com/office/drawing/2014/main" id="{B22A0D57-AC25-4895-B475-9B985AB55419}"/>
            </a:ext>
          </a:extLst>
        </xdr:cNvPr>
        <xdr:cNvSpPr txBox="1"/>
      </xdr:nvSpPr>
      <xdr:spPr>
        <a:xfrm>
          <a:off x="620432" y="15530981"/>
          <a:ext cx="952500" cy="608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C00000"/>
              </a:solidFill>
            </a:rPr>
            <a:t>①</a:t>
          </a:r>
        </a:p>
      </xdr:txBody>
    </xdr:sp>
    <xdr:clientData/>
  </xdr:twoCellAnchor>
  <xdr:twoCellAnchor>
    <xdr:from>
      <xdr:col>1</xdr:col>
      <xdr:colOff>522943</xdr:colOff>
      <xdr:row>95</xdr:row>
      <xdr:rowOff>104588</xdr:rowOff>
    </xdr:from>
    <xdr:to>
      <xdr:col>2</xdr:col>
      <xdr:colOff>268943</xdr:colOff>
      <xdr:row>98</xdr:row>
      <xdr:rowOff>141941</xdr:rowOff>
    </xdr:to>
    <xdr:sp macro="" textlink="">
      <xdr:nvSpPr>
        <xdr:cNvPr id="116" name="テキスト ボックス 115">
          <a:extLst>
            <a:ext uri="{FF2B5EF4-FFF2-40B4-BE49-F238E27FC236}">
              <a16:creationId xmlns:a16="http://schemas.microsoft.com/office/drawing/2014/main" id="{64258900-2DD4-47D6-BA46-CA9AD1E37DA2}"/>
            </a:ext>
          </a:extLst>
        </xdr:cNvPr>
        <xdr:cNvSpPr txBox="1"/>
      </xdr:nvSpPr>
      <xdr:spPr>
        <a:xfrm>
          <a:off x="859493" y="15516038"/>
          <a:ext cx="952500" cy="608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C00000"/>
              </a:solidFill>
            </a:rPr>
            <a:t>②</a:t>
          </a:r>
        </a:p>
      </xdr:txBody>
    </xdr:sp>
    <xdr:clientData/>
  </xdr:twoCellAnchor>
  <xdr:twoCellAnchor>
    <xdr:from>
      <xdr:col>2</xdr:col>
      <xdr:colOff>702235</xdr:colOff>
      <xdr:row>82</xdr:row>
      <xdr:rowOff>52294</xdr:rowOff>
    </xdr:from>
    <xdr:to>
      <xdr:col>3</xdr:col>
      <xdr:colOff>7471</xdr:colOff>
      <xdr:row>83</xdr:row>
      <xdr:rowOff>119530</xdr:rowOff>
    </xdr:to>
    <xdr:sp macro="" textlink="">
      <xdr:nvSpPr>
        <xdr:cNvPr id="118" name="楕円 117">
          <a:extLst>
            <a:ext uri="{FF2B5EF4-FFF2-40B4-BE49-F238E27FC236}">
              <a16:creationId xmlns:a16="http://schemas.microsoft.com/office/drawing/2014/main" id="{4C50102D-ACF4-4E7A-B83A-32429FBAFDED}"/>
            </a:ext>
          </a:extLst>
        </xdr:cNvPr>
        <xdr:cNvSpPr/>
      </xdr:nvSpPr>
      <xdr:spPr>
        <a:xfrm>
          <a:off x="2245285" y="12987244"/>
          <a:ext cx="905436" cy="257736"/>
        </a:xfrm>
        <a:prstGeom prst="ellipse">
          <a:avLst/>
        </a:prstGeom>
        <a:no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C00000"/>
            </a:solidFill>
          </a:endParaRPr>
        </a:p>
      </xdr:txBody>
    </xdr:sp>
    <xdr:clientData/>
  </xdr:twoCellAnchor>
  <xdr:twoCellAnchor editAs="oneCell">
    <xdr:from>
      <xdr:col>1</xdr:col>
      <xdr:colOff>74146</xdr:colOff>
      <xdr:row>518</xdr:row>
      <xdr:rowOff>133910</xdr:rowOff>
    </xdr:from>
    <xdr:to>
      <xdr:col>3</xdr:col>
      <xdr:colOff>2846544</xdr:colOff>
      <xdr:row>520</xdr:row>
      <xdr:rowOff>140208</xdr:rowOff>
    </xdr:to>
    <xdr:pic>
      <xdr:nvPicPr>
        <xdr:cNvPr id="119" name="図 118">
          <a:extLst>
            <a:ext uri="{FF2B5EF4-FFF2-40B4-BE49-F238E27FC236}">
              <a16:creationId xmlns:a16="http://schemas.microsoft.com/office/drawing/2014/main" id="{6703326D-49A5-4C57-A20E-AB1F7E5EB8C8}"/>
            </a:ext>
          </a:extLst>
        </xdr:cNvPr>
        <xdr:cNvPicPr>
          <a:picLocks noChangeAspect="1"/>
        </xdr:cNvPicPr>
      </xdr:nvPicPr>
      <xdr:blipFill>
        <a:blip xmlns:r="http://schemas.openxmlformats.org/officeDocument/2006/relationships" r:embed="rId13"/>
        <a:stretch>
          <a:fillRect/>
        </a:stretch>
      </xdr:blipFill>
      <xdr:spPr>
        <a:xfrm>
          <a:off x="410696" y="102718160"/>
          <a:ext cx="5575923" cy="390473"/>
        </a:xfrm>
        <a:prstGeom prst="rect">
          <a:avLst/>
        </a:prstGeom>
      </xdr:spPr>
    </xdr:pic>
    <xdr:clientData/>
  </xdr:twoCellAnchor>
  <xdr:twoCellAnchor>
    <xdr:from>
      <xdr:col>3</xdr:col>
      <xdr:colOff>1142999</xdr:colOff>
      <xdr:row>519</xdr:row>
      <xdr:rowOff>0</xdr:rowOff>
    </xdr:from>
    <xdr:to>
      <xdr:col>3</xdr:col>
      <xdr:colOff>2749176</xdr:colOff>
      <xdr:row>520</xdr:row>
      <xdr:rowOff>37351</xdr:rowOff>
    </xdr:to>
    <xdr:sp macro="" textlink="">
      <xdr:nvSpPr>
        <xdr:cNvPr id="120" name="角丸四角形 13">
          <a:extLst>
            <a:ext uri="{FF2B5EF4-FFF2-40B4-BE49-F238E27FC236}">
              <a16:creationId xmlns:a16="http://schemas.microsoft.com/office/drawing/2014/main" id="{CCF54EA9-95D8-47E2-9E8C-49EE9FF828F0}"/>
            </a:ext>
          </a:extLst>
        </xdr:cNvPr>
        <xdr:cNvSpPr/>
      </xdr:nvSpPr>
      <xdr:spPr>
        <a:xfrm>
          <a:off x="4286249" y="102774750"/>
          <a:ext cx="1606177" cy="227851"/>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xdr:col>
      <xdr:colOff>3574140</xdr:colOff>
      <xdr:row>106</xdr:row>
      <xdr:rowOff>228145</xdr:rowOff>
    </xdr:from>
    <xdr:to>
      <xdr:col>3</xdr:col>
      <xdr:colOff>4153564</xdr:colOff>
      <xdr:row>108</xdr:row>
      <xdr:rowOff>29014</xdr:rowOff>
    </xdr:to>
    <xdr:pic>
      <xdr:nvPicPr>
        <xdr:cNvPr id="117" name="図 116">
          <a:hlinkClick xmlns:r="http://schemas.openxmlformats.org/officeDocument/2006/relationships" r:id="rId37"/>
          <a:extLst>
            <a:ext uri="{FF2B5EF4-FFF2-40B4-BE49-F238E27FC236}">
              <a16:creationId xmlns:a16="http://schemas.microsoft.com/office/drawing/2014/main" id="{881D3011-86AF-4BAF-B229-A7883F0BB40B}"/>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a:ext>
          </a:extLst>
        </a:blip>
        <a:stretch>
          <a:fillRect/>
        </a:stretch>
      </xdr:blipFill>
      <xdr:spPr>
        <a:xfrm>
          <a:off x="6730997" y="23509966"/>
          <a:ext cx="579424" cy="266687"/>
        </a:xfrm>
        <a:prstGeom prst="rect">
          <a:avLst/>
        </a:prstGeom>
      </xdr:spPr>
    </xdr:pic>
    <xdr:clientData/>
  </xdr:twoCellAnchor>
  <xdr:twoCellAnchor editAs="oneCell">
    <xdr:from>
      <xdr:col>3</xdr:col>
      <xdr:colOff>3805460</xdr:colOff>
      <xdr:row>200</xdr:row>
      <xdr:rowOff>68033</xdr:rowOff>
    </xdr:from>
    <xdr:to>
      <xdr:col>4</xdr:col>
      <xdr:colOff>41030</xdr:colOff>
      <xdr:row>201</xdr:row>
      <xdr:rowOff>134695</xdr:rowOff>
    </xdr:to>
    <xdr:pic>
      <xdr:nvPicPr>
        <xdr:cNvPr id="127" name="図 126">
          <a:hlinkClick xmlns:r="http://schemas.openxmlformats.org/officeDocument/2006/relationships" r:id="rId37"/>
          <a:extLst>
            <a:ext uri="{FF2B5EF4-FFF2-40B4-BE49-F238E27FC236}">
              <a16:creationId xmlns:a16="http://schemas.microsoft.com/office/drawing/2014/main" id="{B269CD82-3BDE-4809-B5A7-D2DE7401C984}"/>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a:ext>
          </a:extLst>
        </a:blip>
        <a:stretch>
          <a:fillRect/>
        </a:stretch>
      </xdr:blipFill>
      <xdr:spPr>
        <a:xfrm>
          <a:off x="6962317" y="41841962"/>
          <a:ext cx="576249" cy="257162"/>
        </a:xfrm>
        <a:prstGeom prst="rect">
          <a:avLst/>
        </a:prstGeom>
      </xdr:spPr>
    </xdr:pic>
    <xdr:clientData/>
  </xdr:twoCellAnchor>
  <xdr:twoCellAnchor editAs="oneCell">
    <xdr:from>
      <xdr:col>3</xdr:col>
      <xdr:colOff>3442608</xdr:colOff>
      <xdr:row>373</xdr:row>
      <xdr:rowOff>108857</xdr:rowOff>
    </xdr:from>
    <xdr:to>
      <xdr:col>3</xdr:col>
      <xdr:colOff>4028382</xdr:colOff>
      <xdr:row>374</xdr:row>
      <xdr:rowOff>181869</xdr:rowOff>
    </xdr:to>
    <xdr:pic>
      <xdr:nvPicPr>
        <xdr:cNvPr id="128" name="図 127">
          <a:hlinkClick xmlns:r="http://schemas.openxmlformats.org/officeDocument/2006/relationships" r:id="rId37"/>
          <a:extLst>
            <a:ext uri="{FF2B5EF4-FFF2-40B4-BE49-F238E27FC236}">
              <a16:creationId xmlns:a16="http://schemas.microsoft.com/office/drawing/2014/main" id="{CCCE150C-BAED-4D06-822A-BA7337AB5164}"/>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a:ext>
          </a:extLst>
        </a:blip>
        <a:stretch>
          <a:fillRect/>
        </a:stretch>
      </xdr:blipFill>
      <xdr:spPr>
        <a:xfrm>
          <a:off x="6599465" y="76091143"/>
          <a:ext cx="582599" cy="266687"/>
        </a:xfrm>
        <a:prstGeom prst="rect">
          <a:avLst/>
        </a:prstGeom>
      </xdr:spPr>
    </xdr:pic>
    <xdr:clientData/>
  </xdr:twoCellAnchor>
  <xdr:twoCellAnchor editAs="oneCell">
    <xdr:from>
      <xdr:col>3</xdr:col>
      <xdr:colOff>3388179</xdr:colOff>
      <xdr:row>502</xdr:row>
      <xdr:rowOff>95250</xdr:rowOff>
    </xdr:from>
    <xdr:to>
      <xdr:col>3</xdr:col>
      <xdr:colOff>3973953</xdr:colOff>
      <xdr:row>503</xdr:row>
      <xdr:rowOff>171437</xdr:rowOff>
    </xdr:to>
    <xdr:pic>
      <xdr:nvPicPr>
        <xdr:cNvPr id="129" name="図 128">
          <a:hlinkClick xmlns:r="http://schemas.openxmlformats.org/officeDocument/2006/relationships" r:id="rId37"/>
          <a:extLst>
            <a:ext uri="{FF2B5EF4-FFF2-40B4-BE49-F238E27FC236}">
              <a16:creationId xmlns:a16="http://schemas.microsoft.com/office/drawing/2014/main" id="{850D8CD7-EA68-4EDA-84D8-762E02153415}"/>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a:ext>
          </a:extLst>
        </a:blip>
        <a:stretch>
          <a:fillRect/>
        </a:stretch>
      </xdr:blipFill>
      <xdr:spPr>
        <a:xfrm>
          <a:off x="6545036" y="104734179"/>
          <a:ext cx="582599" cy="266687"/>
        </a:xfrm>
        <a:prstGeom prst="rect">
          <a:avLst/>
        </a:prstGeom>
      </xdr:spPr>
    </xdr:pic>
    <xdr:clientData/>
  </xdr:twoCellAnchor>
  <xdr:twoCellAnchor>
    <xdr:from>
      <xdr:col>1</xdr:col>
      <xdr:colOff>408213</xdr:colOff>
      <xdr:row>352</xdr:row>
      <xdr:rowOff>108857</xdr:rowOff>
    </xdr:from>
    <xdr:to>
      <xdr:col>3</xdr:col>
      <xdr:colOff>2774308</xdr:colOff>
      <xdr:row>363</xdr:row>
      <xdr:rowOff>9072</xdr:rowOff>
    </xdr:to>
    <xdr:grpSp>
      <xdr:nvGrpSpPr>
        <xdr:cNvPr id="130" name="グループ化 129">
          <a:extLst>
            <a:ext uri="{FF2B5EF4-FFF2-40B4-BE49-F238E27FC236}">
              <a16:creationId xmlns:a16="http://schemas.microsoft.com/office/drawing/2014/main" id="{2AF36622-9C5D-5970-3D2B-BF282EEF9004}"/>
            </a:ext>
          </a:extLst>
        </xdr:cNvPr>
        <xdr:cNvGrpSpPr/>
      </xdr:nvGrpSpPr>
      <xdr:grpSpPr>
        <a:xfrm>
          <a:off x="744763" y="70038232"/>
          <a:ext cx="5169620" cy="2002065"/>
          <a:chOff x="743856" y="71655214"/>
          <a:chExt cx="5169166" cy="1995715"/>
        </a:xfrm>
      </xdr:grpSpPr>
      <xdr:pic>
        <xdr:nvPicPr>
          <xdr:cNvPr id="121" name="図 120">
            <a:extLst>
              <a:ext uri="{FF2B5EF4-FFF2-40B4-BE49-F238E27FC236}">
                <a16:creationId xmlns:a16="http://schemas.microsoft.com/office/drawing/2014/main" id="{848A86D4-2104-AC13-AC1E-7452ABC0F7A0}"/>
              </a:ext>
            </a:extLst>
          </xdr:cNvPr>
          <xdr:cNvPicPr>
            <a:picLocks noChangeAspect="1"/>
          </xdr:cNvPicPr>
        </xdr:nvPicPr>
        <xdr:blipFill>
          <a:blip xmlns:r="http://schemas.openxmlformats.org/officeDocument/2006/relationships" r:embed="rId39" cstate="email">
            <a:extLst>
              <a:ext uri="{28A0092B-C50C-407E-A947-70E740481C1C}">
                <a14:useLocalDpi xmlns:a14="http://schemas.microsoft.com/office/drawing/2010/main"/>
              </a:ext>
            </a:extLst>
          </a:blip>
          <a:stretch>
            <a:fillRect/>
          </a:stretch>
        </xdr:blipFill>
        <xdr:spPr>
          <a:xfrm>
            <a:off x="743856" y="71655214"/>
            <a:ext cx="5169166" cy="1955901"/>
          </a:xfrm>
          <a:prstGeom prst="rect">
            <a:avLst/>
          </a:prstGeom>
        </xdr:spPr>
      </xdr:pic>
      <xdr:sp macro="" textlink="">
        <xdr:nvSpPr>
          <xdr:cNvPr id="123" name="角丸四角形 71">
            <a:extLst>
              <a:ext uri="{FF2B5EF4-FFF2-40B4-BE49-F238E27FC236}">
                <a16:creationId xmlns:a16="http://schemas.microsoft.com/office/drawing/2014/main" id="{1AAADC41-DFE2-4133-B82D-1C16CFD2D9B1}"/>
              </a:ext>
            </a:extLst>
          </xdr:cNvPr>
          <xdr:cNvSpPr/>
        </xdr:nvSpPr>
        <xdr:spPr>
          <a:xfrm>
            <a:off x="3528786" y="73315286"/>
            <a:ext cx="1369785" cy="335643"/>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24</xdr:row>
      <xdr:rowOff>0</xdr:rowOff>
    </xdr:from>
    <xdr:to>
      <xdr:col>2</xdr:col>
      <xdr:colOff>323665</xdr:colOff>
      <xdr:row>25</xdr:row>
      <xdr:rowOff>142829</xdr:rowOff>
    </xdr:to>
    <xdr:pic>
      <xdr:nvPicPr>
        <xdr:cNvPr id="15" name="図 14">
          <a:extLst>
            <a:ext uri="{FF2B5EF4-FFF2-40B4-BE49-F238E27FC236}">
              <a16:creationId xmlns:a16="http://schemas.microsoft.com/office/drawing/2014/main" id="{C53FCFA5-3646-401B-8BE5-4F8C3BE763CD}"/>
            </a:ext>
          </a:extLst>
        </xdr:cNvPr>
        <xdr:cNvPicPr>
          <a:picLocks noChangeAspect="1"/>
        </xdr:cNvPicPr>
      </xdr:nvPicPr>
      <xdr:blipFill>
        <a:blip xmlns:r="http://schemas.openxmlformats.org/officeDocument/2006/relationships" r:embed="rId1"/>
        <a:stretch>
          <a:fillRect/>
        </a:stretch>
      </xdr:blipFill>
      <xdr:spPr>
        <a:xfrm>
          <a:off x="158750" y="6153150"/>
          <a:ext cx="1530164" cy="374604"/>
        </a:xfrm>
        <a:prstGeom prst="rect">
          <a:avLst/>
        </a:prstGeom>
      </xdr:spPr>
    </xdr:pic>
    <xdr:clientData/>
  </xdr:twoCellAnchor>
  <xdr:twoCellAnchor editAs="oneCell">
    <xdr:from>
      <xdr:col>1</xdr:col>
      <xdr:colOff>0</xdr:colOff>
      <xdr:row>26</xdr:row>
      <xdr:rowOff>0</xdr:rowOff>
    </xdr:from>
    <xdr:to>
      <xdr:col>2</xdr:col>
      <xdr:colOff>323665</xdr:colOff>
      <xdr:row>27</xdr:row>
      <xdr:rowOff>142829</xdr:rowOff>
    </xdr:to>
    <xdr:pic>
      <xdr:nvPicPr>
        <xdr:cNvPr id="16" name="図 15">
          <a:extLst>
            <a:ext uri="{FF2B5EF4-FFF2-40B4-BE49-F238E27FC236}">
              <a16:creationId xmlns:a16="http://schemas.microsoft.com/office/drawing/2014/main" id="{D26B5BD9-74BD-485E-9D00-223C255D55B4}"/>
            </a:ext>
          </a:extLst>
        </xdr:cNvPr>
        <xdr:cNvPicPr>
          <a:picLocks noChangeAspect="1"/>
        </xdr:cNvPicPr>
      </xdr:nvPicPr>
      <xdr:blipFill>
        <a:blip xmlns:r="http://schemas.openxmlformats.org/officeDocument/2006/relationships" r:embed="rId2"/>
        <a:stretch>
          <a:fillRect/>
        </a:stretch>
      </xdr:blipFill>
      <xdr:spPr>
        <a:xfrm>
          <a:off x="158750" y="6610350"/>
          <a:ext cx="1530164" cy="374604"/>
        </a:xfrm>
        <a:prstGeom prst="rect">
          <a:avLst/>
        </a:prstGeom>
      </xdr:spPr>
    </xdr:pic>
    <xdr:clientData/>
  </xdr:twoCellAnchor>
  <xdr:twoCellAnchor>
    <xdr:from>
      <xdr:col>2</xdr:col>
      <xdr:colOff>452438</xdr:colOff>
      <xdr:row>24</xdr:row>
      <xdr:rowOff>0</xdr:rowOff>
    </xdr:from>
    <xdr:to>
      <xdr:col>3</xdr:col>
      <xdr:colOff>709706</xdr:colOff>
      <xdr:row>25</xdr:row>
      <xdr:rowOff>180975</xdr:rowOff>
    </xdr:to>
    <xdr:sp macro="" textlink="">
      <xdr:nvSpPr>
        <xdr:cNvPr id="45" name="テキスト ボックス 44">
          <a:hlinkClick xmlns:r="http://schemas.openxmlformats.org/officeDocument/2006/relationships" r:id="rId3"/>
          <a:extLst>
            <a:ext uri="{FF2B5EF4-FFF2-40B4-BE49-F238E27FC236}">
              <a16:creationId xmlns:a16="http://schemas.microsoft.com/office/drawing/2014/main" id="{23E09298-CAE1-4AE3-9302-5B63460D7849}"/>
            </a:ext>
          </a:extLst>
        </xdr:cNvPr>
        <xdr:cNvSpPr txBox="1"/>
      </xdr:nvSpPr>
      <xdr:spPr>
        <a:xfrm>
          <a:off x="1819556" y="6208059"/>
          <a:ext cx="1758856" cy="4125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---&gt; </a:t>
          </a:r>
          <a:r>
            <a:rPr kumimoji="1" lang="ja-JP" altLang="en-US" sz="1100" u="sng">
              <a:solidFill>
                <a:srgbClr val="0000FF"/>
              </a:solidFill>
              <a:latin typeface="Meiryo UI" panose="020B0604030504040204" pitchFamily="50" charset="-128"/>
              <a:ea typeface="Meiryo UI" panose="020B0604030504040204" pitchFamily="50" charset="-128"/>
            </a:rPr>
            <a:t>別資料</a:t>
          </a:r>
          <a:r>
            <a:rPr kumimoji="1" lang="ja-JP" altLang="en-US" sz="1100">
              <a:latin typeface="Meiryo UI" panose="020B0604030504040204" pitchFamily="50" charset="-128"/>
              <a:ea typeface="Meiryo UI" panose="020B0604030504040204" pitchFamily="50" charset="-128"/>
            </a:rPr>
            <a:t>をご参照ください</a:t>
          </a:r>
        </a:p>
      </xdr:txBody>
    </xdr:sp>
    <xdr:clientData/>
  </xdr:twoCellAnchor>
  <xdr:twoCellAnchor>
    <xdr:from>
      <xdr:col>2</xdr:col>
      <xdr:colOff>452438</xdr:colOff>
      <xdr:row>26</xdr:row>
      <xdr:rowOff>19050</xdr:rowOff>
    </xdr:from>
    <xdr:to>
      <xdr:col>3</xdr:col>
      <xdr:colOff>442913</xdr:colOff>
      <xdr:row>27</xdr:row>
      <xdr:rowOff>200025</xdr:rowOff>
    </xdr:to>
    <xdr:sp macro="" textlink="">
      <xdr:nvSpPr>
        <xdr:cNvPr id="46" name="テキスト ボックス 45">
          <a:extLst>
            <a:ext uri="{FF2B5EF4-FFF2-40B4-BE49-F238E27FC236}">
              <a16:creationId xmlns:a16="http://schemas.microsoft.com/office/drawing/2014/main" id="{8E34EB25-B33A-481E-B6BB-47AD18E6A09E}"/>
            </a:ext>
          </a:extLst>
        </xdr:cNvPr>
        <xdr:cNvSpPr txBox="1"/>
      </xdr:nvSpPr>
      <xdr:spPr>
        <a:xfrm>
          <a:off x="1817688" y="6629400"/>
          <a:ext cx="1489075" cy="409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---&gt; P.8</a:t>
          </a:r>
          <a:r>
            <a:rPr kumimoji="1" lang="en-US" altLang="ja-JP" sz="1100" baseline="0"/>
            <a:t> </a:t>
          </a:r>
          <a:r>
            <a:rPr kumimoji="1" lang="en-US" altLang="ja-JP" sz="1100"/>
            <a:t>~</a:t>
          </a:r>
          <a:endParaRPr kumimoji="1" lang="ja-JP" altLang="en-US" sz="1100"/>
        </a:p>
      </xdr:txBody>
    </xdr:sp>
    <xdr:clientData/>
  </xdr:twoCellAnchor>
  <xdr:twoCellAnchor editAs="oneCell">
    <xdr:from>
      <xdr:col>1</xdr:col>
      <xdr:colOff>57150</xdr:colOff>
      <xdr:row>134</xdr:row>
      <xdr:rowOff>38100</xdr:rowOff>
    </xdr:from>
    <xdr:to>
      <xdr:col>3</xdr:col>
      <xdr:colOff>431223</xdr:colOff>
      <xdr:row>142</xdr:row>
      <xdr:rowOff>75995</xdr:rowOff>
    </xdr:to>
    <xdr:pic>
      <xdr:nvPicPr>
        <xdr:cNvPr id="54" name="図 53">
          <a:extLst>
            <a:ext uri="{FF2B5EF4-FFF2-40B4-BE49-F238E27FC236}">
              <a16:creationId xmlns:a16="http://schemas.microsoft.com/office/drawing/2014/main" id="{9B798225-3C58-4E5A-8A4A-57DFD98FB9EB}"/>
            </a:ext>
          </a:extLst>
        </xdr:cNvPr>
        <xdr:cNvPicPr>
          <a:picLocks noChangeAspect="1"/>
        </xdr:cNvPicPr>
      </xdr:nvPicPr>
      <xdr:blipFill>
        <a:blip xmlns:r="http://schemas.openxmlformats.org/officeDocument/2006/relationships" r:embed="rId4"/>
        <a:stretch>
          <a:fillRect/>
        </a:stretch>
      </xdr:blipFill>
      <xdr:spPr>
        <a:xfrm>
          <a:off x="363444" y="29868159"/>
          <a:ext cx="3235308" cy="1591777"/>
        </a:xfrm>
        <a:prstGeom prst="rect">
          <a:avLst/>
        </a:prstGeom>
      </xdr:spPr>
    </xdr:pic>
    <xdr:clientData/>
  </xdr:twoCellAnchor>
  <xdr:twoCellAnchor>
    <xdr:from>
      <xdr:col>1</xdr:col>
      <xdr:colOff>82178</xdr:colOff>
      <xdr:row>139</xdr:row>
      <xdr:rowOff>171825</xdr:rowOff>
    </xdr:from>
    <xdr:to>
      <xdr:col>3</xdr:col>
      <xdr:colOff>433295</xdr:colOff>
      <xdr:row>141</xdr:row>
      <xdr:rowOff>22412</xdr:rowOff>
    </xdr:to>
    <xdr:sp macro="" textlink="">
      <xdr:nvSpPr>
        <xdr:cNvPr id="55" name="角丸四角形 79">
          <a:extLst>
            <a:ext uri="{FF2B5EF4-FFF2-40B4-BE49-F238E27FC236}">
              <a16:creationId xmlns:a16="http://schemas.microsoft.com/office/drawing/2014/main" id="{DC42B07A-F205-4F3B-9014-1AA87D6E9243}"/>
            </a:ext>
          </a:extLst>
        </xdr:cNvPr>
        <xdr:cNvSpPr/>
      </xdr:nvSpPr>
      <xdr:spPr>
        <a:xfrm>
          <a:off x="388472" y="30973060"/>
          <a:ext cx="3212352" cy="239058"/>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1762125</xdr:colOff>
      <xdr:row>259</xdr:row>
      <xdr:rowOff>123825</xdr:rowOff>
    </xdr:from>
    <xdr:to>
      <xdr:col>3</xdr:col>
      <xdr:colOff>2705100</xdr:colOff>
      <xdr:row>263</xdr:row>
      <xdr:rowOff>0</xdr:rowOff>
    </xdr:to>
    <xdr:sp macro="" textlink="">
      <xdr:nvSpPr>
        <xdr:cNvPr id="61" name="角丸四角形 115">
          <a:extLst>
            <a:ext uri="{FF2B5EF4-FFF2-40B4-BE49-F238E27FC236}">
              <a16:creationId xmlns:a16="http://schemas.microsoft.com/office/drawing/2014/main" id="{F9399367-03CF-4606-95B6-C5E8E7D39B6C}"/>
            </a:ext>
          </a:extLst>
        </xdr:cNvPr>
        <xdr:cNvSpPr/>
      </xdr:nvSpPr>
      <xdr:spPr>
        <a:xfrm>
          <a:off x="4625975" y="98885375"/>
          <a:ext cx="942975" cy="638175"/>
        </a:xfrm>
        <a:prstGeom prst="roundRect">
          <a:avLst/>
        </a:prstGeom>
        <a:no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19050</xdr:colOff>
      <xdr:row>240</xdr:row>
      <xdr:rowOff>19050</xdr:rowOff>
    </xdr:from>
    <xdr:to>
      <xdr:col>3</xdr:col>
      <xdr:colOff>3283606</xdr:colOff>
      <xdr:row>246</xdr:row>
      <xdr:rowOff>95250</xdr:rowOff>
    </xdr:to>
    <xdr:pic>
      <xdr:nvPicPr>
        <xdr:cNvPr id="62" name="図 61">
          <a:extLst>
            <a:ext uri="{FF2B5EF4-FFF2-40B4-BE49-F238E27FC236}">
              <a16:creationId xmlns:a16="http://schemas.microsoft.com/office/drawing/2014/main" id="{010E779C-BDCB-4BE8-B692-6F2BD5600C60}"/>
            </a:ext>
          </a:extLst>
        </xdr:cNvPr>
        <xdr:cNvPicPr>
          <a:picLocks/>
        </xdr:cNvPicPr>
      </xdr:nvPicPr>
      <xdr:blipFill rotWithShape="1">
        <a:blip xmlns:r="http://schemas.openxmlformats.org/officeDocument/2006/relationships" r:embed="rId5" cstate="email">
          <a:extLst>
            <a:ext uri="{28A0092B-C50C-407E-A947-70E740481C1C}">
              <a14:useLocalDpi xmlns:a14="http://schemas.microsoft.com/office/drawing/2010/main"/>
            </a:ext>
          </a:extLst>
        </a:blip>
        <a:srcRect/>
        <a:stretch/>
      </xdr:blipFill>
      <xdr:spPr>
        <a:xfrm>
          <a:off x="177800" y="95161100"/>
          <a:ext cx="6122242" cy="1219200"/>
        </a:xfrm>
        <a:prstGeom prst="rect">
          <a:avLst/>
        </a:prstGeom>
      </xdr:spPr>
    </xdr:pic>
    <xdr:clientData/>
  </xdr:twoCellAnchor>
  <xdr:twoCellAnchor>
    <xdr:from>
      <xdr:col>1</xdr:col>
      <xdr:colOff>333375</xdr:colOff>
      <xdr:row>242</xdr:row>
      <xdr:rowOff>117928</xdr:rowOff>
    </xdr:from>
    <xdr:to>
      <xdr:col>3</xdr:col>
      <xdr:colOff>371928</xdr:colOff>
      <xdr:row>244</xdr:row>
      <xdr:rowOff>6350</xdr:rowOff>
    </xdr:to>
    <xdr:sp macro="" textlink="">
      <xdr:nvSpPr>
        <xdr:cNvPr id="64" name="角丸四角形 118">
          <a:extLst>
            <a:ext uri="{FF2B5EF4-FFF2-40B4-BE49-F238E27FC236}">
              <a16:creationId xmlns:a16="http://schemas.microsoft.com/office/drawing/2014/main" id="{FE5C3755-4ADF-4C4E-B5D7-9AF79714156C}"/>
            </a:ext>
          </a:extLst>
        </xdr:cNvPr>
        <xdr:cNvSpPr/>
      </xdr:nvSpPr>
      <xdr:spPr>
        <a:xfrm>
          <a:off x="641804" y="52051857"/>
          <a:ext cx="2896053" cy="269422"/>
        </a:xfrm>
        <a:prstGeom prst="roundRect">
          <a:avLst>
            <a:gd name="adj" fmla="val 10185"/>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19051</xdr:colOff>
      <xdr:row>371</xdr:row>
      <xdr:rowOff>19050</xdr:rowOff>
    </xdr:from>
    <xdr:to>
      <xdr:col>3</xdr:col>
      <xdr:colOff>771526</xdr:colOff>
      <xdr:row>372</xdr:row>
      <xdr:rowOff>114262</xdr:rowOff>
    </xdr:to>
    <xdr:pic>
      <xdr:nvPicPr>
        <xdr:cNvPr id="69" name="図 68">
          <a:extLst>
            <a:ext uri="{FF2B5EF4-FFF2-40B4-BE49-F238E27FC236}">
              <a16:creationId xmlns:a16="http://schemas.microsoft.com/office/drawing/2014/main" id="{E0C16A14-F9F3-4285-A479-BD12124F699D}"/>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177801" y="53225700"/>
          <a:ext cx="3613149" cy="285713"/>
        </a:xfrm>
        <a:prstGeom prst="rect">
          <a:avLst/>
        </a:prstGeom>
      </xdr:spPr>
    </xdr:pic>
    <xdr:clientData/>
  </xdr:twoCellAnchor>
  <xdr:twoCellAnchor editAs="oneCell">
    <xdr:from>
      <xdr:col>1</xdr:col>
      <xdr:colOff>19050</xdr:colOff>
      <xdr:row>382</xdr:row>
      <xdr:rowOff>57150</xdr:rowOff>
    </xdr:from>
    <xdr:to>
      <xdr:col>3</xdr:col>
      <xdr:colOff>2678837</xdr:colOff>
      <xdr:row>383</xdr:row>
      <xdr:rowOff>171412</xdr:rowOff>
    </xdr:to>
    <xdr:pic>
      <xdr:nvPicPr>
        <xdr:cNvPr id="72" name="図 71">
          <a:extLst>
            <a:ext uri="{FF2B5EF4-FFF2-40B4-BE49-F238E27FC236}">
              <a16:creationId xmlns:a16="http://schemas.microsoft.com/office/drawing/2014/main" id="{A4F75624-56A0-411F-9DD3-26FA1EA97969}"/>
            </a:ext>
          </a:extLst>
        </xdr:cNvPr>
        <xdr:cNvPicPr>
          <a:picLocks noChangeAspect="1"/>
        </xdr:cNvPicPr>
      </xdr:nvPicPr>
      <xdr:blipFill>
        <a:blip xmlns:r="http://schemas.openxmlformats.org/officeDocument/2006/relationships" r:embed="rId7"/>
        <a:stretch>
          <a:fillRect/>
        </a:stretch>
      </xdr:blipFill>
      <xdr:spPr>
        <a:xfrm>
          <a:off x="177800" y="114947700"/>
          <a:ext cx="5517473" cy="304762"/>
        </a:xfrm>
        <a:prstGeom prst="rect">
          <a:avLst/>
        </a:prstGeom>
      </xdr:spPr>
    </xdr:pic>
    <xdr:clientData/>
  </xdr:twoCellAnchor>
  <xdr:twoCellAnchor>
    <xdr:from>
      <xdr:col>1</xdr:col>
      <xdr:colOff>59765</xdr:colOff>
      <xdr:row>382</xdr:row>
      <xdr:rowOff>74706</xdr:rowOff>
    </xdr:from>
    <xdr:to>
      <xdr:col>2</xdr:col>
      <xdr:colOff>97117</xdr:colOff>
      <xdr:row>383</xdr:row>
      <xdr:rowOff>119529</xdr:rowOff>
    </xdr:to>
    <xdr:sp macro="" textlink="">
      <xdr:nvSpPr>
        <xdr:cNvPr id="73" name="角丸四角形 136">
          <a:extLst>
            <a:ext uri="{FF2B5EF4-FFF2-40B4-BE49-F238E27FC236}">
              <a16:creationId xmlns:a16="http://schemas.microsoft.com/office/drawing/2014/main" id="{77F0B3FA-D074-4092-B1BA-93EA60E84C2D}"/>
            </a:ext>
          </a:extLst>
        </xdr:cNvPr>
        <xdr:cNvSpPr/>
      </xdr:nvSpPr>
      <xdr:spPr>
        <a:xfrm>
          <a:off x="216647" y="55386941"/>
          <a:ext cx="1247588" cy="239059"/>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226252</xdr:colOff>
      <xdr:row>163</xdr:row>
      <xdr:rowOff>2974</xdr:rowOff>
    </xdr:from>
    <xdr:to>
      <xdr:col>2</xdr:col>
      <xdr:colOff>1405092</xdr:colOff>
      <xdr:row>166</xdr:row>
      <xdr:rowOff>173030</xdr:rowOff>
    </xdr:to>
    <xdr:grpSp>
      <xdr:nvGrpSpPr>
        <xdr:cNvPr id="14" name="グループ化 13">
          <a:extLst>
            <a:ext uri="{FF2B5EF4-FFF2-40B4-BE49-F238E27FC236}">
              <a16:creationId xmlns:a16="http://schemas.microsoft.com/office/drawing/2014/main" id="{E434B620-094A-4185-2489-66104EBF9487}"/>
            </a:ext>
          </a:extLst>
        </xdr:cNvPr>
        <xdr:cNvGrpSpPr/>
      </xdr:nvGrpSpPr>
      <xdr:grpSpPr>
        <a:xfrm>
          <a:off x="531052" y="33550024"/>
          <a:ext cx="2385340" cy="741556"/>
          <a:chOff x="487723" y="34546974"/>
          <a:chExt cx="2389075" cy="752762"/>
        </a:xfrm>
      </xdr:grpSpPr>
      <xdr:pic>
        <xdr:nvPicPr>
          <xdr:cNvPr id="123" name="図 122">
            <a:extLst>
              <a:ext uri="{FF2B5EF4-FFF2-40B4-BE49-F238E27FC236}">
                <a16:creationId xmlns:a16="http://schemas.microsoft.com/office/drawing/2014/main" id="{778F97E9-9BA7-411D-9F55-150FA4572422}"/>
              </a:ext>
            </a:extLst>
          </xdr:cNvPr>
          <xdr:cNvPicPr>
            <a:picLocks noChangeAspect="1"/>
          </xdr:cNvPicPr>
        </xdr:nvPicPr>
        <xdr:blipFill>
          <a:blip xmlns:r="http://schemas.openxmlformats.org/officeDocument/2006/relationships" r:embed="rId8"/>
          <a:stretch>
            <a:fillRect/>
          </a:stretch>
        </xdr:blipFill>
        <xdr:spPr>
          <a:xfrm>
            <a:off x="542918" y="34546974"/>
            <a:ext cx="2333880" cy="752762"/>
          </a:xfrm>
          <a:prstGeom prst="rect">
            <a:avLst/>
          </a:prstGeom>
        </xdr:spPr>
      </xdr:pic>
      <xdr:sp macro="" textlink="">
        <xdr:nvSpPr>
          <xdr:cNvPr id="124" name="角丸四角形 3">
            <a:extLst>
              <a:ext uri="{FF2B5EF4-FFF2-40B4-BE49-F238E27FC236}">
                <a16:creationId xmlns:a16="http://schemas.microsoft.com/office/drawing/2014/main" id="{2C7729E7-7FB2-4000-B4B8-96172DE2BECA}"/>
              </a:ext>
            </a:extLst>
          </xdr:cNvPr>
          <xdr:cNvSpPr/>
        </xdr:nvSpPr>
        <xdr:spPr>
          <a:xfrm>
            <a:off x="487723" y="34822013"/>
            <a:ext cx="2360142" cy="454104"/>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10177</xdr:colOff>
      <xdr:row>171</xdr:row>
      <xdr:rowOff>52834</xdr:rowOff>
    </xdr:from>
    <xdr:to>
      <xdr:col>3</xdr:col>
      <xdr:colOff>1507962</xdr:colOff>
      <xdr:row>172</xdr:row>
      <xdr:rowOff>181813</xdr:rowOff>
    </xdr:to>
    <xdr:grpSp>
      <xdr:nvGrpSpPr>
        <xdr:cNvPr id="126" name="グループ化 125">
          <a:extLst>
            <a:ext uri="{FF2B5EF4-FFF2-40B4-BE49-F238E27FC236}">
              <a16:creationId xmlns:a16="http://schemas.microsoft.com/office/drawing/2014/main" id="{64095876-8DDB-4B98-B2C9-939AFD9FA73A}"/>
            </a:ext>
          </a:extLst>
        </xdr:cNvPr>
        <xdr:cNvGrpSpPr/>
      </xdr:nvGrpSpPr>
      <xdr:grpSpPr>
        <a:xfrm>
          <a:off x="311802" y="35120709"/>
          <a:ext cx="4358460" cy="319479"/>
          <a:chOff x="2998884" y="87096164"/>
          <a:chExt cx="2685848" cy="204623"/>
        </a:xfrm>
      </xdr:grpSpPr>
      <xdr:pic>
        <xdr:nvPicPr>
          <xdr:cNvPr id="127" name="図 126">
            <a:extLst>
              <a:ext uri="{FF2B5EF4-FFF2-40B4-BE49-F238E27FC236}">
                <a16:creationId xmlns:a16="http://schemas.microsoft.com/office/drawing/2014/main" id="{E3A3D143-1EAD-0F66-00B7-90A92A08EEA6}"/>
              </a:ext>
            </a:extLst>
          </xdr:cNvPr>
          <xdr:cNvPicPr>
            <a:picLocks noChangeAspect="1"/>
          </xdr:cNvPicPr>
        </xdr:nvPicPr>
        <xdr:blipFill rotWithShape="1">
          <a:blip xmlns:r="http://schemas.openxmlformats.org/officeDocument/2006/relationships" r:embed="rId9" cstate="email">
            <a:extLst>
              <a:ext uri="{28A0092B-C50C-407E-A947-70E740481C1C}">
                <a14:useLocalDpi xmlns:a14="http://schemas.microsoft.com/office/drawing/2010/main"/>
              </a:ext>
            </a:extLst>
          </a:blip>
          <a:srcRect/>
          <a:stretch/>
        </xdr:blipFill>
        <xdr:spPr>
          <a:xfrm>
            <a:off x="4055893" y="87096226"/>
            <a:ext cx="1628839" cy="204561"/>
          </a:xfrm>
          <a:prstGeom prst="rect">
            <a:avLst/>
          </a:prstGeom>
        </xdr:spPr>
      </xdr:pic>
      <xdr:pic>
        <xdr:nvPicPr>
          <xdr:cNvPr id="128" name="図 127">
            <a:extLst>
              <a:ext uri="{FF2B5EF4-FFF2-40B4-BE49-F238E27FC236}">
                <a16:creationId xmlns:a16="http://schemas.microsoft.com/office/drawing/2014/main" id="{B18E3DDD-DDBB-D916-6917-A808C961096D}"/>
              </a:ext>
            </a:extLst>
          </xdr:cNvPr>
          <xdr:cNvPicPr>
            <a:picLocks noChangeAspect="1"/>
          </xdr:cNvPicPr>
        </xdr:nvPicPr>
        <xdr:blipFill rotWithShape="1">
          <a:blip xmlns:r="http://schemas.openxmlformats.org/officeDocument/2006/relationships" r:embed="rId10" cstate="email">
            <a:extLst>
              <a:ext uri="{28A0092B-C50C-407E-A947-70E740481C1C}">
                <a14:useLocalDpi xmlns:a14="http://schemas.microsoft.com/office/drawing/2010/main"/>
              </a:ext>
            </a:extLst>
          </a:blip>
          <a:srcRect/>
          <a:stretch/>
        </xdr:blipFill>
        <xdr:spPr>
          <a:xfrm>
            <a:off x="2998884" y="87096164"/>
            <a:ext cx="1070520" cy="204561"/>
          </a:xfrm>
          <a:prstGeom prst="rect">
            <a:avLst/>
          </a:prstGeom>
        </xdr:spPr>
      </xdr:pic>
    </xdr:grpSp>
    <xdr:clientData/>
  </xdr:twoCellAnchor>
  <xdr:twoCellAnchor>
    <xdr:from>
      <xdr:col>2</xdr:col>
      <xdr:colOff>640522</xdr:colOff>
      <xdr:row>171</xdr:row>
      <xdr:rowOff>76409</xdr:rowOff>
    </xdr:from>
    <xdr:to>
      <xdr:col>3</xdr:col>
      <xdr:colOff>1436077</xdr:colOff>
      <xdr:row>172</xdr:row>
      <xdr:rowOff>176696</xdr:rowOff>
    </xdr:to>
    <xdr:sp macro="" textlink="">
      <xdr:nvSpPr>
        <xdr:cNvPr id="129" name="角丸四角形 41">
          <a:extLst>
            <a:ext uri="{FF2B5EF4-FFF2-40B4-BE49-F238E27FC236}">
              <a16:creationId xmlns:a16="http://schemas.microsoft.com/office/drawing/2014/main" id="{E1BC7CEE-9143-4911-8FA3-1FE4930FB961}"/>
            </a:ext>
          </a:extLst>
        </xdr:cNvPr>
        <xdr:cNvSpPr/>
      </xdr:nvSpPr>
      <xdr:spPr>
        <a:xfrm>
          <a:off x="2009913" y="22108148"/>
          <a:ext cx="2446555" cy="293548"/>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xdr:col>
      <xdr:colOff>1230084</xdr:colOff>
      <xdr:row>134</xdr:row>
      <xdr:rowOff>174171</xdr:rowOff>
    </xdr:from>
    <xdr:to>
      <xdr:col>3</xdr:col>
      <xdr:colOff>4160610</xdr:colOff>
      <xdr:row>138</xdr:row>
      <xdr:rowOff>117021</xdr:rowOff>
    </xdr:to>
    <xdr:pic>
      <xdr:nvPicPr>
        <xdr:cNvPr id="130" name="図 129">
          <a:extLst>
            <a:ext uri="{FF2B5EF4-FFF2-40B4-BE49-F238E27FC236}">
              <a16:creationId xmlns:a16="http://schemas.microsoft.com/office/drawing/2014/main" id="{96639790-09EC-444A-9C23-52CCBE608E21}"/>
            </a:ext>
          </a:extLst>
        </xdr:cNvPr>
        <xdr:cNvPicPr>
          <a:picLocks noChangeAspect="1"/>
        </xdr:cNvPicPr>
      </xdr:nvPicPr>
      <xdr:blipFill rotWithShape="1">
        <a:blip xmlns:r="http://schemas.openxmlformats.org/officeDocument/2006/relationships" r:embed="rId11" cstate="email">
          <a:extLst>
            <a:ext uri="{28A0092B-C50C-407E-A947-70E740481C1C}">
              <a14:useLocalDpi xmlns:a14="http://schemas.microsoft.com/office/drawing/2010/main"/>
            </a:ext>
          </a:extLst>
        </a:blip>
        <a:srcRect/>
        <a:stretch/>
      </xdr:blipFill>
      <xdr:spPr>
        <a:xfrm>
          <a:off x="4096655" y="85835671"/>
          <a:ext cx="2927351" cy="704850"/>
        </a:xfrm>
        <a:prstGeom prst="rect">
          <a:avLst/>
        </a:prstGeom>
      </xdr:spPr>
    </xdr:pic>
    <xdr:clientData/>
  </xdr:twoCellAnchor>
  <xdr:twoCellAnchor>
    <xdr:from>
      <xdr:col>0</xdr:col>
      <xdr:colOff>146050</xdr:colOff>
      <xdr:row>178</xdr:row>
      <xdr:rowOff>88899</xdr:rowOff>
    </xdr:from>
    <xdr:to>
      <xdr:col>3</xdr:col>
      <xdr:colOff>3187327</xdr:colOff>
      <xdr:row>187</xdr:row>
      <xdr:rowOff>11651</xdr:rowOff>
    </xdr:to>
    <xdr:grpSp>
      <xdr:nvGrpSpPr>
        <xdr:cNvPr id="17" name="グループ化 16">
          <a:extLst>
            <a:ext uri="{FF2B5EF4-FFF2-40B4-BE49-F238E27FC236}">
              <a16:creationId xmlns:a16="http://schemas.microsoft.com/office/drawing/2014/main" id="{9BDABF68-1307-476F-5ED9-10C85F6EE056}"/>
            </a:ext>
          </a:extLst>
        </xdr:cNvPr>
        <xdr:cNvGrpSpPr/>
      </xdr:nvGrpSpPr>
      <xdr:grpSpPr>
        <a:xfrm>
          <a:off x="142875" y="36490274"/>
          <a:ext cx="6209927" cy="1637252"/>
          <a:chOff x="146050" y="37688370"/>
          <a:chExt cx="6208806" cy="1670869"/>
        </a:xfrm>
      </xdr:grpSpPr>
      <xdr:pic>
        <xdr:nvPicPr>
          <xdr:cNvPr id="134" name="図 133">
            <a:extLst>
              <a:ext uri="{FF2B5EF4-FFF2-40B4-BE49-F238E27FC236}">
                <a16:creationId xmlns:a16="http://schemas.microsoft.com/office/drawing/2014/main" id="{DA91C3BC-AD88-4082-8CC9-828B1A609AD8}"/>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146050" y="37688370"/>
            <a:ext cx="6208806" cy="1670869"/>
          </a:xfrm>
          <a:prstGeom prst="rect">
            <a:avLst/>
          </a:prstGeom>
        </xdr:spPr>
      </xdr:pic>
      <xdr:sp macro="" textlink="">
        <xdr:nvSpPr>
          <xdr:cNvPr id="135" name="角丸四角形 86">
            <a:extLst>
              <a:ext uri="{FF2B5EF4-FFF2-40B4-BE49-F238E27FC236}">
                <a16:creationId xmlns:a16="http://schemas.microsoft.com/office/drawing/2014/main" id="{8AB02128-76D7-4BA6-82A2-652B0F088088}"/>
              </a:ext>
            </a:extLst>
          </xdr:cNvPr>
          <xdr:cNvSpPr/>
        </xdr:nvSpPr>
        <xdr:spPr>
          <a:xfrm>
            <a:off x="670079" y="38936055"/>
            <a:ext cx="372441" cy="244907"/>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110434</xdr:colOff>
      <xdr:row>210</xdr:row>
      <xdr:rowOff>139700</xdr:rowOff>
    </xdr:from>
    <xdr:to>
      <xdr:col>3</xdr:col>
      <xdr:colOff>4201988</xdr:colOff>
      <xdr:row>218</xdr:row>
      <xdr:rowOff>12700</xdr:rowOff>
    </xdr:to>
    <xdr:grpSp>
      <xdr:nvGrpSpPr>
        <xdr:cNvPr id="136" name="グループ化 135">
          <a:extLst>
            <a:ext uri="{FF2B5EF4-FFF2-40B4-BE49-F238E27FC236}">
              <a16:creationId xmlns:a16="http://schemas.microsoft.com/office/drawing/2014/main" id="{D2A428E3-0710-48C0-875C-6FB001F00C7E}"/>
            </a:ext>
          </a:extLst>
        </xdr:cNvPr>
        <xdr:cNvGrpSpPr/>
      </xdr:nvGrpSpPr>
      <xdr:grpSpPr>
        <a:xfrm>
          <a:off x="107259" y="42643425"/>
          <a:ext cx="7253854" cy="1390650"/>
          <a:chOff x="4243742" y="88461850"/>
          <a:chExt cx="6955946" cy="1397000"/>
        </a:xfrm>
      </xdr:grpSpPr>
      <xdr:pic>
        <xdr:nvPicPr>
          <xdr:cNvPr id="137" name="図 136">
            <a:extLst>
              <a:ext uri="{FF2B5EF4-FFF2-40B4-BE49-F238E27FC236}">
                <a16:creationId xmlns:a16="http://schemas.microsoft.com/office/drawing/2014/main" id="{BF62358E-5668-7FFE-753B-F32AB3D9F6D2}"/>
              </a:ext>
            </a:extLst>
          </xdr:cNvPr>
          <xdr:cNvPicPr>
            <a:picLocks noChangeAspect="1"/>
          </xdr:cNvPicPr>
        </xdr:nvPicPr>
        <xdr:blipFill rotWithShape="1">
          <a:blip xmlns:r="http://schemas.openxmlformats.org/officeDocument/2006/relationships" r:embed="rId13" cstate="email">
            <a:extLst>
              <a:ext uri="{28A0092B-C50C-407E-A947-70E740481C1C}">
                <a14:useLocalDpi xmlns:a14="http://schemas.microsoft.com/office/drawing/2010/main"/>
              </a:ext>
            </a:extLst>
          </a:blip>
          <a:srcRect r="11322"/>
          <a:stretch/>
        </xdr:blipFill>
        <xdr:spPr>
          <a:xfrm>
            <a:off x="4248150" y="88461850"/>
            <a:ext cx="6951538" cy="1397000"/>
          </a:xfrm>
          <a:prstGeom prst="rect">
            <a:avLst/>
          </a:prstGeom>
        </xdr:spPr>
      </xdr:pic>
      <xdr:sp macro="" textlink="">
        <xdr:nvSpPr>
          <xdr:cNvPr id="138" name="角丸四角形 89">
            <a:extLst>
              <a:ext uri="{FF2B5EF4-FFF2-40B4-BE49-F238E27FC236}">
                <a16:creationId xmlns:a16="http://schemas.microsoft.com/office/drawing/2014/main" id="{6C6F8622-E8B8-2A00-3E32-24846FB0910D}"/>
              </a:ext>
            </a:extLst>
          </xdr:cNvPr>
          <xdr:cNvSpPr/>
        </xdr:nvSpPr>
        <xdr:spPr>
          <a:xfrm>
            <a:off x="6165850" y="89217499"/>
            <a:ext cx="4991099" cy="623413"/>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9" name="上矢印 20">
            <a:extLst>
              <a:ext uri="{FF2B5EF4-FFF2-40B4-BE49-F238E27FC236}">
                <a16:creationId xmlns:a16="http://schemas.microsoft.com/office/drawing/2014/main" id="{D072A017-D8F7-B899-CE9D-E349B2478DF6}"/>
              </a:ext>
            </a:extLst>
          </xdr:cNvPr>
          <xdr:cNvSpPr>
            <a:spLocks noChangeAspect="1"/>
          </xdr:cNvSpPr>
        </xdr:nvSpPr>
        <xdr:spPr>
          <a:xfrm rot="2700000" flipH="1">
            <a:off x="10750798" y="89327107"/>
            <a:ext cx="330451" cy="270134"/>
          </a:xfrm>
          <a:prstGeom prst="upArrow">
            <a:avLst/>
          </a:prstGeom>
          <a:solidFill>
            <a:srgbClr val="FF7C80"/>
          </a:solidFill>
          <a:ln w="19050">
            <a:solidFill>
              <a:srgbClr val="C00000"/>
            </a:solid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sp macro="" textlink="">
        <xdr:nvSpPr>
          <xdr:cNvPr id="140" name="角丸四角形 90">
            <a:extLst>
              <a:ext uri="{FF2B5EF4-FFF2-40B4-BE49-F238E27FC236}">
                <a16:creationId xmlns:a16="http://schemas.microsoft.com/office/drawing/2014/main" id="{EB1EFBFF-EA81-2B3C-0D9A-09911D10FE15}"/>
              </a:ext>
            </a:extLst>
          </xdr:cNvPr>
          <xdr:cNvSpPr/>
        </xdr:nvSpPr>
        <xdr:spPr>
          <a:xfrm>
            <a:off x="4243742" y="89204924"/>
            <a:ext cx="1317752" cy="206560"/>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1</xdr:col>
      <xdr:colOff>63500</xdr:colOff>
      <xdr:row>247</xdr:row>
      <xdr:rowOff>44450</xdr:rowOff>
    </xdr:from>
    <xdr:to>
      <xdr:col>3</xdr:col>
      <xdr:colOff>3574864</xdr:colOff>
      <xdr:row>264</xdr:row>
      <xdr:rowOff>152400</xdr:rowOff>
    </xdr:to>
    <xdr:pic>
      <xdr:nvPicPr>
        <xdr:cNvPr id="142" name="図 141">
          <a:extLst>
            <a:ext uri="{FF2B5EF4-FFF2-40B4-BE49-F238E27FC236}">
              <a16:creationId xmlns:a16="http://schemas.microsoft.com/office/drawing/2014/main" id="{C0B2D176-779C-4B6D-A6F1-B65B60E38FD3}"/>
            </a:ext>
          </a:extLst>
        </xdr:cNvPr>
        <xdr:cNvPicPr>
          <a:picLocks noChangeAspect="1"/>
        </xdr:cNvPicPr>
      </xdr:nvPicPr>
      <xdr:blipFill rotWithShape="1">
        <a:blip xmlns:r="http://schemas.openxmlformats.org/officeDocument/2006/relationships" r:embed="rId14" cstate="email">
          <a:extLst>
            <a:ext uri="{28A0092B-C50C-407E-A947-70E740481C1C}">
              <a14:useLocalDpi xmlns:a14="http://schemas.microsoft.com/office/drawing/2010/main"/>
            </a:ext>
          </a:extLst>
        </a:blip>
        <a:srcRect b="1617"/>
        <a:stretch/>
      </xdr:blipFill>
      <xdr:spPr>
        <a:xfrm>
          <a:off x="222250" y="96520000"/>
          <a:ext cx="6362700" cy="3346450"/>
        </a:xfrm>
        <a:prstGeom prst="rect">
          <a:avLst/>
        </a:prstGeom>
      </xdr:spPr>
    </xdr:pic>
    <xdr:clientData/>
  </xdr:twoCellAnchor>
  <xdr:twoCellAnchor>
    <xdr:from>
      <xdr:col>2</xdr:col>
      <xdr:colOff>1450975</xdr:colOff>
      <xdr:row>248</xdr:row>
      <xdr:rowOff>63500</xdr:rowOff>
    </xdr:from>
    <xdr:to>
      <xdr:col>3</xdr:col>
      <xdr:colOff>2089151</xdr:colOff>
      <xdr:row>253</xdr:row>
      <xdr:rowOff>57150</xdr:rowOff>
    </xdr:to>
    <xdr:sp macro="" textlink="">
      <xdr:nvSpPr>
        <xdr:cNvPr id="143" name="角丸四角形 114">
          <a:extLst>
            <a:ext uri="{FF2B5EF4-FFF2-40B4-BE49-F238E27FC236}">
              <a16:creationId xmlns:a16="http://schemas.microsoft.com/office/drawing/2014/main" id="{2B0F45E4-1293-46F0-8B1C-C269A9058B5F}"/>
            </a:ext>
          </a:extLst>
        </xdr:cNvPr>
        <xdr:cNvSpPr/>
      </xdr:nvSpPr>
      <xdr:spPr>
        <a:xfrm>
          <a:off x="2816225" y="34080450"/>
          <a:ext cx="2289176" cy="946150"/>
        </a:xfrm>
        <a:prstGeom prst="roundRect">
          <a:avLst>
            <a:gd name="adj" fmla="val 10185"/>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1790699</xdr:colOff>
      <xdr:row>263</xdr:row>
      <xdr:rowOff>114300</xdr:rowOff>
    </xdr:from>
    <xdr:to>
      <xdr:col>3</xdr:col>
      <xdr:colOff>2622550</xdr:colOff>
      <xdr:row>264</xdr:row>
      <xdr:rowOff>165100</xdr:rowOff>
    </xdr:to>
    <xdr:sp macro="" textlink="">
      <xdr:nvSpPr>
        <xdr:cNvPr id="144" name="角丸四角形 114">
          <a:extLst>
            <a:ext uri="{FF2B5EF4-FFF2-40B4-BE49-F238E27FC236}">
              <a16:creationId xmlns:a16="http://schemas.microsoft.com/office/drawing/2014/main" id="{7AEB5279-E15C-4321-B5B1-6C049055561A}"/>
            </a:ext>
          </a:extLst>
        </xdr:cNvPr>
        <xdr:cNvSpPr/>
      </xdr:nvSpPr>
      <xdr:spPr>
        <a:xfrm>
          <a:off x="4806949" y="36988750"/>
          <a:ext cx="831851" cy="241300"/>
        </a:xfrm>
        <a:prstGeom prst="roundRect">
          <a:avLst>
            <a:gd name="adj" fmla="val 10185"/>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169395</xdr:colOff>
      <xdr:row>294</xdr:row>
      <xdr:rowOff>2054</xdr:rowOff>
    </xdr:from>
    <xdr:to>
      <xdr:col>3</xdr:col>
      <xdr:colOff>3496864</xdr:colOff>
      <xdr:row>312</xdr:row>
      <xdr:rowOff>36979</xdr:rowOff>
    </xdr:to>
    <xdr:grpSp>
      <xdr:nvGrpSpPr>
        <xdr:cNvPr id="145" name="グループ化 144">
          <a:extLst>
            <a:ext uri="{FF2B5EF4-FFF2-40B4-BE49-F238E27FC236}">
              <a16:creationId xmlns:a16="http://schemas.microsoft.com/office/drawing/2014/main" id="{35DA10E7-96A6-4A97-8B6A-22876BFAFEAC}"/>
            </a:ext>
          </a:extLst>
        </xdr:cNvPr>
        <xdr:cNvGrpSpPr/>
      </xdr:nvGrpSpPr>
      <xdr:grpSpPr>
        <a:xfrm>
          <a:off x="474195" y="58352204"/>
          <a:ext cx="6181794" cy="3463925"/>
          <a:chOff x="5511800" y="102685850"/>
          <a:chExt cx="6026219" cy="3460750"/>
        </a:xfrm>
      </xdr:grpSpPr>
      <xdr:pic>
        <xdr:nvPicPr>
          <xdr:cNvPr id="146" name="図 145">
            <a:extLst>
              <a:ext uri="{FF2B5EF4-FFF2-40B4-BE49-F238E27FC236}">
                <a16:creationId xmlns:a16="http://schemas.microsoft.com/office/drawing/2014/main" id="{9CDF56BE-87F2-1E23-F211-C8CB643738AB}"/>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5511800" y="102685850"/>
            <a:ext cx="6026219" cy="3460750"/>
          </a:xfrm>
          <a:prstGeom prst="rect">
            <a:avLst/>
          </a:prstGeom>
        </xdr:spPr>
      </xdr:pic>
      <xdr:sp macro="" textlink="">
        <xdr:nvSpPr>
          <xdr:cNvPr id="147" name="角丸四角形 71">
            <a:extLst>
              <a:ext uri="{FF2B5EF4-FFF2-40B4-BE49-F238E27FC236}">
                <a16:creationId xmlns:a16="http://schemas.microsoft.com/office/drawing/2014/main" id="{3C0B2264-A765-F47D-6415-4EF954ED4DFC}"/>
              </a:ext>
            </a:extLst>
          </xdr:cNvPr>
          <xdr:cNvSpPr/>
        </xdr:nvSpPr>
        <xdr:spPr>
          <a:xfrm>
            <a:off x="10136095" y="102890544"/>
            <a:ext cx="1340307" cy="639856"/>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8" name="角丸四角形 71">
            <a:extLst>
              <a:ext uri="{FF2B5EF4-FFF2-40B4-BE49-F238E27FC236}">
                <a16:creationId xmlns:a16="http://schemas.microsoft.com/office/drawing/2014/main" id="{99DA15A6-1BE2-D059-DD0F-7CAB4A13B06B}"/>
              </a:ext>
            </a:extLst>
          </xdr:cNvPr>
          <xdr:cNvSpPr/>
        </xdr:nvSpPr>
        <xdr:spPr>
          <a:xfrm>
            <a:off x="5602194" y="105227344"/>
            <a:ext cx="5837057" cy="241300"/>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9" name="角丸四角形 71">
            <a:extLst>
              <a:ext uri="{FF2B5EF4-FFF2-40B4-BE49-F238E27FC236}">
                <a16:creationId xmlns:a16="http://schemas.microsoft.com/office/drawing/2014/main" id="{BF24DB70-CF2E-FD3A-AE49-D6368AD0EB90}"/>
              </a:ext>
            </a:extLst>
          </xdr:cNvPr>
          <xdr:cNvSpPr/>
        </xdr:nvSpPr>
        <xdr:spPr>
          <a:xfrm>
            <a:off x="9837170" y="105613200"/>
            <a:ext cx="819150" cy="222250"/>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82175</xdr:colOff>
      <xdr:row>349</xdr:row>
      <xdr:rowOff>82552</xdr:rowOff>
    </xdr:from>
    <xdr:to>
      <xdr:col>3</xdr:col>
      <xdr:colOff>3884706</xdr:colOff>
      <xdr:row>357</xdr:row>
      <xdr:rowOff>179296</xdr:rowOff>
    </xdr:to>
    <xdr:grpSp>
      <xdr:nvGrpSpPr>
        <xdr:cNvPr id="150" name="グループ化 149">
          <a:extLst>
            <a:ext uri="{FF2B5EF4-FFF2-40B4-BE49-F238E27FC236}">
              <a16:creationId xmlns:a16="http://schemas.microsoft.com/office/drawing/2014/main" id="{91D36A0B-3FA7-4E4D-9467-B7EAD9F51798}"/>
            </a:ext>
          </a:extLst>
        </xdr:cNvPr>
        <xdr:cNvGrpSpPr/>
      </xdr:nvGrpSpPr>
      <xdr:grpSpPr>
        <a:xfrm>
          <a:off x="390150" y="68913377"/>
          <a:ext cx="6656856" cy="1620744"/>
          <a:chOff x="3212351" y="112910573"/>
          <a:chExt cx="6514355" cy="1650897"/>
        </a:xfrm>
      </xdr:grpSpPr>
      <xdr:pic>
        <xdr:nvPicPr>
          <xdr:cNvPr id="151" name="図 150">
            <a:extLst>
              <a:ext uri="{FF2B5EF4-FFF2-40B4-BE49-F238E27FC236}">
                <a16:creationId xmlns:a16="http://schemas.microsoft.com/office/drawing/2014/main" id="{708D1A6B-7575-19C9-EDC1-ED16DC6B12AF}"/>
              </a:ext>
            </a:extLst>
          </xdr:cNvPr>
          <xdr:cNvPicPr>
            <a:picLocks noChangeAspect="1"/>
          </xdr:cNvPicPr>
        </xdr:nvPicPr>
        <xdr:blipFill rotWithShape="1">
          <a:blip xmlns:r="http://schemas.openxmlformats.org/officeDocument/2006/relationships" r:embed="rId16" cstate="email">
            <a:extLst>
              <a:ext uri="{28A0092B-C50C-407E-A947-70E740481C1C}">
                <a14:useLocalDpi xmlns:a14="http://schemas.microsoft.com/office/drawing/2010/main"/>
              </a:ext>
            </a:extLst>
          </a:blip>
          <a:srcRect r="24575"/>
          <a:stretch/>
        </xdr:blipFill>
        <xdr:spPr>
          <a:xfrm>
            <a:off x="3212351" y="112925412"/>
            <a:ext cx="6514355" cy="1636058"/>
          </a:xfrm>
          <a:prstGeom prst="rect">
            <a:avLst/>
          </a:prstGeom>
        </xdr:spPr>
      </xdr:pic>
      <xdr:sp macro="" textlink="">
        <xdr:nvSpPr>
          <xdr:cNvPr id="152" name="角丸四角形 125">
            <a:extLst>
              <a:ext uri="{FF2B5EF4-FFF2-40B4-BE49-F238E27FC236}">
                <a16:creationId xmlns:a16="http://schemas.microsoft.com/office/drawing/2014/main" id="{4EF11295-8F79-0AF9-8AB8-4149E630E861}"/>
              </a:ext>
            </a:extLst>
          </xdr:cNvPr>
          <xdr:cNvSpPr/>
        </xdr:nvSpPr>
        <xdr:spPr>
          <a:xfrm>
            <a:off x="3340847" y="112910573"/>
            <a:ext cx="842682" cy="739485"/>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7470</xdr:colOff>
      <xdr:row>360</xdr:row>
      <xdr:rowOff>67235</xdr:rowOff>
    </xdr:from>
    <xdr:to>
      <xdr:col>3</xdr:col>
      <xdr:colOff>829514</xdr:colOff>
      <xdr:row>367</xdr:row>
      <xdr:rowOff>74705</xdr:rowOff>
    </xdr:to>
    <xdr:grpSp>
      <xdr:nvGrpSpPr>
        <xdr:cNvPr id="153" name="グループ化 152">
          <a:extLst>
            <a:ext uri="{FF2B5EF4-FFF2-40B4-BE49-F238E27FC236}">
              <a16:creationId xmlns:a16="http://schemas.microsoft.com/office/drawing/2014/main" id="{6AD440CC-196A-47C7-9CE6-449C6767B8DB}"/>
            </a:ext>
          </a:extLst>
        </xdr:cNvPr>
        <xdr:cNvGrpSpPr/>
      </xdr:nvGrpSpPr>
      <xdr:grpSpPr>
        <a:xfrm>
          <a:off x="315445" y="70987210"/>
          <a:ext cx="3673194" cy="1344145"/>
          <a:chOff x="4706470" y="114434470"/>
          <a:chExt cx="3533868" cy="1367117"/>
        </a:xfrm>
      </xdr:grpSpPr>
      <xdr:pic>
        <xdr:nvPicPr>
          <xdr:cNvPr id="154" name="図 153">
            <a:extLst>
              <a:ext uri="{FF2B5EF4-FFF2-40B4-BE49-F238E27FC236}">
                <a16:creationId xmlns:a16="http://schemas.microsoft.com/office/drawing/2014/main" id="{D86DE2B5-769B-5DCA-8501-3070CB815717}"/>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4706470" y="114434470"/>
            <a:ext cx="3533868" cy="1367117"/>
          </a:xfrm>
          <a:prstGeom prst="rect">
            <a:avLst/>
          </a:prstGeom>
        </xdr:spPr>
      </xdr:pic>
      <xdr:sp macro="" textlink="">
        <xdr:nvSpPr>
          <xdr:cNvPr id="155" name="角丸四角形 129">
            <a:extLst>
              <a:ext uri="{FF2B5EF4-FFF2-40B4-BE49-F238E27FC236}">
                <a16:creationId xmlns:a16="http://schemas.microsoft.com/office/drawing/2014/main" id="{5FFE7857-9DDA-705D-9ED5-ADF7DB4EBE4F}"/>
              </a:ext>
            </a:extLst>
          </xdr:cNvPr>
          <xdr:cNvSpPr/>
        </xdr:nvSpPr>
        <xdr:spPr>
          <a:xfrm>
            <a:off x="6730129" y="115490627"/>
            <a:ext cx="670846" cy="228325"/>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1</xdr:col>
      <xdr:colOff>52294</xdr:colOff>
      <xdr:row>393</xdr:row>
      <xdr:rowOff>82174</xdr:rowOff>
    </xdr:from>
    <xdr:to>
      <xdr:col>3</xdr:col>
      <xdr:colOff>1840533</xdr:colOff>
      <xdr:row>413</xdr:row>
      <xdr:rowOff>134469</xdr:rowOff>
    </xdr:to>
    <xdr:pic>
      <xdr:nvPicPr>
        <xdr:cNvPr id="157" name="図 156">
          <a:extLst>
            <a:ext uri="{FF2B5EF4-FFF2-40B4-BE49-F238E27FC236}">
              <a16:creationId xmlns:a16="http://schemas.microsoft.com/office/drawing/2014/main" id="{CBBB808E-C599-4D12-9F66-D8929D9D3346}"/>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211044" y="115645824"/>
          <a:ext cx="4645925" cy="3862295"/>
        </a:xfrm>
        <a:prstGeom prst="rect">
          <a:avLst/>
        </a:prstGeom>
      </xdr:spPr>
    </xdr:pic>
    <xdr:clientData/>
  </xdr:twoCellAnchor>
  <xdr:twoCellAnchor>
    <xdr:from>
      <xdr:col>1</xdr:col>
      <xdr:colOff>1122830</xdr:colOff>
      <xdr:row>412</xdr:row>
      <xdr:rowOff>29882</xdr:rowOff>
    </xdr:from>
    <xdr:to>
      <xdr:col>2</xdr:col>
      <xdr:colOff>956236</xdr:colOff>
      <xdr:row>413</xdr:row>
      <xdr:rowOff>67237</xdr:rowOff>
    </xdr:to>
    <xdr:sp macro="" textlink="">
      <xdr:nvSpPr>
        <xdr:cNvPr id="161" name="角丸四角形 139">
          <a:extLst>
            <a:ext uri="{FF2B5EF4-FFF2-40B4-BE49-F238E27FC236}">
              <a16:creationId xmlns:a16="http://schemas.microsoft.com/office/drawing/2014/main" id="{DD26BDE9-5441-4310-AB5A-9DC99A779D5C}"/>
            </a:ext>
          </a:extLst>
        </xdr:cNvPr>
        <xdr:cNvSpPr/>
      </xdr:nvSpPr>
      <xdr:spPr>
        <a:xfrm>
          <a:off x="1279712" y="59719882"/>
          <a:ext cx="1043642" cy="231590"/>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452438</xdr:colOff>
      <xdr:row>26</xdr:row>
      <xdr:rowOff>0</xdr:rowOff>
    </xdr:from>
    <xdr:to>
      <xdr:col>3</xdr:col>
      <xdr:colOff>442913</xdr:colOff>
      <xdr:row>27</xdr:row>
      <xdr:rowOff>180975</xdr:rowOff>
    </xdr:to>
    <xdr:sp macro="" textlink="">
      <xdr:nvSpPr>
        <xdr:cNvPr id="163" name="テキスト ボックス 162">
          <a:extLst>
            <a:ext uri="{FF2B5EF4-FFF2-40B4-BE49-F238E27FC236}">
              <a16:creationId xmlns:a16="http://schemas.microsoft.com/office/drawing/2014/main" id="{3542AB4D-71F7-4CC1-85B3-94A82BC6B2C8}"/>
            </a:ext>
          </a:extLst>
        </xdr:cNvPr>
        <xdr:cNvSpPr txBox="1"/>
      </xdr:nvSpPr>
      <xdr:spPr>
        <a:xfrm>
          <a:off x="1817688" y="6610350"/>
          <a:ext cx="1489075" cy="409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---&gt; </a:t>
          </a:r>
          <a:r>
            <a:rPr kumimoji="1" lang="en-US" altLang="ja-JP" sz="1100" b="1"/>
            <a:t>P.2 ~</a:t>
          </a:r>
          <a:endParaRPr kumimoji="1" lang="ja-JP" altLang="en-US" sz="1100" b="1"/>
        </a:p>
      </xdr:txBody>
    </xdr:sp>
    <xdr:clientData/>
  </xdr:twoCellAnchor>
  <xdr:twoCellAnchor>
    <xdr:from>
      <xdr:col>3</xdr:col>
      <xdr:colOff>331375</xdr:colOff>
      <xdr:row>395</xdr:row>
      <xdr:rowOff>29882</xdr:rowOff>
    </xdr:from>
    <xdr:to>
      <xdr:col>3</xdr:col>
      <xdr:colOff>3212353</xdr:colOff>
      <xdr:row>398</xdr:row>
      <xdr:rowOff>164353</xdr:rowOff>
    </xdr:to>
    <xdr:sp macro="" textlink="">
      <xdr:nvSpPr>
        <xdr:cNvPr id="246" name="角丸四角形 127">
          <a:extLst>
            <a:ext uri="{FF2B5EF4-FFF2-40B4-BE49-F238E27FC236}">
              <a16:creationId xmlns:a16="http://schemas.microsoft.com/office/drawing/2014/main" id="{F7137B94-C441-4820-B29C-1E261081C0E5}"/>
            </a:ext>
          </a:extLst>
        </xdr:cNvPr>
        <xdr:cNvSpPr/>
      </xdr:nvSpPr>
      <xdr:spPr>
        <a:xfrm>
          <a:off x="3349493" y="56417882"/>
          <a:ext cx="2880978" cy="717177"/>
        </a:xfrm>
        <a:prstGeom prst="roundRect">
          <a:avLst/>
        </a:prstGeom>
        <a:solidFill>
          <a:schemeClr val="accent2"/>
        </a:solidFill>
        <a:ln w="28575">
          <a:solidFill>
            <a:schemeClr val="accent2"/>
          </a:solidFill>
        </a:ln>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r>
            <a:rPr kumimoji="1" lang="ja-JP" altLang="en-US" sz="1100">
              <a:solidFill>
                <a:schemeClr val="bg1"/>
              </a:solidFill>
              <a:effectLst/>
              <a:latin typeface="Meiryo UI" panose="020B0604030504040204" pitchFamily="50" charset="-128"/>
              <a:ea typeface="Meiryo UI" panose="020B0604030504040204" pitchFamily="50" charset="-128"/>
              <a:cs typeface="+mn-cs"/>
            </a:rPr>
            <a:t>化学品</a:t>
          </a:r>
          <a:r>
            <a:rPr kumimoji="1" lang="en-US" altLang="ja-JP" sz="1100">
              <a:solidFill>
                <a:schemeClr val="bg1"/>
              </a:solidFill>
              <a:effectLst/>
              <a:latin typeface="Meiryo UI" panose="020B0604030504040204" pitchFamily="50" charset="-128"/>
              <a:ea typeface="Meiryo UI" panose="020B0604030504040204" pitchFamily="50" charset="-128"/>
              <a:cs typeface="+mn-cs"/>
            </a:rPr>
            <a:t>_</a:t>
          </a:r>
          <a:r>
            <a:rPr kumimoji="1" lang="ja-JP" altLang="en-US" sz="1100">
              <a:solidFill>
                <a:schemeClr val="bg1"/>
              </a:solidFill>
              <a:effectLst/>
              <a:latin typeface="Meiryo UI" panose="020B0604030504040204" pitchFamily="50" charset="-128"/>
              <a:ea typeface="Meiryo UI" panose="020B0604030504040204" pitchFamily="50" charset="-128"/>
              <a:cs typeface="+mn-cs"/>
            </a:rPr>
            <a:t>操作マニュアル  </a:t>
          </a:r>
        </a:p>
        <a:p>
          <a:r>
            <a:rPr kumimoji="1" lang="en-US" altLang="ja-JP" sz="1100">
              <a:solidFill>
                <a:schemeClr val="bg1"/>
              </a:solidFill>
              <a:effectLst/>
              <a:latin typeface="Meiryo UI" panose="020B0604030504040204" pitchFamily="50" charset="-128"/>
              <a:ea typeface="Meiryo UI" panose="020B0604030504040204" pitchFamily="50" charset="-128"/>
              <a:cs typeface="+mn-cs"/>
            </a:rPr>
            <a:t>10.6. </a:t>
          </a:r>
          <a:r>
            <a:rPr kumimoji="1" lang="ja-JP" altLang="en-US" sz="1100">
              <a:solidFill>
                <a:schemeClr val="bg1"/>
              </a:solidFill>
              <a:effectLst/>
              <a:latin typeface="Meiryo UI" panose="020B0604030504040204" pitchFamily="50" charset="-128"/>
              <a:ea typeface="Meiryo UI" panose="020B0604030504040204" pitchFamily="50" charset="-128"/>
              <a:cs typeface="+mn-cs"/>
            </a:rPr>
            <a:t>承認してデータを保存する </a:t>
          </a:r>
          <a:r>
            <a:rPr kumimoji="1" lang="en-US" altLang="ja-JP" sz="1100">
              <a:solidFill>
                <a:schemeClr val="bg1"/>
              </a:solidFill>
              <a:effectLst/>
              <a:latin typeface="Meiryo UI" panose="020B0604030504040204" pitchFamily="50" charset="-128"/>
              <a:ea typeface="Meiryo UI" panose="020B0604030504040204" pitchFamily="50" charset="-128"/>
              <a:cs typeface="+mn-cs"/>
            </a:rPr>
            <a:t>(P.26</a:t>
          </a:r>
          <a:r>
            <a:rPr kumimoji="1" lang="ja-JP" altLang="en-US" sz="1100">
              <a:solidFill>
                <a:schemeClr val="bg1"/>
              </a:solidFill>
              <a:effectLst/>
              <a:latin typeface="Meiryo UI" panose="020B0604030504040204" pitchFamily="50" charset="-128"/>
              <a:ea typeface="Meiryo UI" panose="020B0604030504040204" pitchFamily="50" charset="-128"/>
              <a:cs typeface="+mn-cs"/>
            </a:rPr>
            <a:t>参照</a:t>
          </a:r>
          <a:r>
            <a:rPr kumimoji="1" lang="en-US" altLang="ja-JP" sz="1100">
              <a:solidFill>
                <a:schemeClr val="bg1"/>
              </a:solidFill>
              <a:effectLst/>
              <a:latin typeface="Meiryo UI" panose="020B0604030504040204" pitchFamily="50" charset="-128"/>
              <a:ea typeface="Meiryo UI" panose="020B0604030504040204" pitchFamily="50" charset="-128"/>
              <a:cs typeface="+mn-cs"/>
            </a:rPr>
            <a:t>)</a:t>
          </a:r>
        </a:p>
      </xdr:txBody>
    </xdr:sp>
    <xdr:clientData/>
  </xdr:twoCellAnchor>
  <xdr:twoCellAnchor>
    <xdr:from>
      <xdr:col>3</xdr:col>
      <xdr:colOff>1775227</xdr:colOff>
      <xdr:row>368</xdr:row>
      <xdr:rowOff>165101</xdr:rowOff>
    </xdr:from>
    <xdr:to>
      <xdr:col>3</xdr:col>
      <xdr:colOff>4118535</xdr:colOff>
      <xdr:row>372</xdr:row>
      <xdr:rowOff>141940</xdr:rowOff>
    </xdr:to>
    <xdr:sp macro="" textlink="">
      <xdr:nvSpPr>
        <xdr:cNvPr id="247" name="角丸四角形 127">
          <a:extLst>
            <a:ext uri="{FF2B5EF4-FFF2-40B4-BE49-F238E27FC236}">
              <a16:creationId xmlns:a16="http://schemas.microsoft.com/office/drawing/2014/main" id="{A11487BB-91BF-43BE-9FC8-5F1DF9757CB9}"/>
            </a:ext>
          </a:extLst>
        </xdr:cNvPr>
        <xdr:cNvSpPr/>
      </xdr:nvSpPr>
      <xdr:spPr>
        <a:xfrm>
          <a:off x="4793345" y="53407983"/>
          <a:ext cx="2343308" cy="753781"/>
        </a:xfrm>
        <a:prstGeom prst="roundRect">
          <a:avLst/>
        </a:prstGeom>
        <a:solidFill>
          <a:schemeClr val="accent2"/>
        </a:solidFill>
        <a:ln w="28575">
          <a:solidFill>
            <a:schemeClr val="accent2"/>
          </a:solidFill>
        </a:ln>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r>
            <a:rPr kumimoji="1" lang="ja-JP" altLang="en-US" sz="1100">
              <a:solidFill>
                <a:schemeClr val="bg1"/>
              </a:solidFill>
              <a:effectLst/>
              <a:latin typeface="Meiryo UI" panose="020B0604030504040204" pitchFamily="50" charset="-128"/>
              <a:ea typeface="Meiryo UI" panose="020B0604030504040204" pitchFamily="50" charset="-128"/>
              <a:cs typeface="+mn-cs"/>
            </a:rPr>
            <a:t>化学品</a:t>
          </a:r>
          <a:r>
            <a:rPr kumimoji="1" lang="en-US" altLang="ja-JP" sz="1100">
              <a:solidFill>
                <a:schemeClr val="bg1"/>
              </a:solidFill>
              <a:effectLst/>
              <a:latin typeface="Meiryo UI" panose="020B0604030504040204" pitchFamily="50" charset="-128"/>
              <a:ea typeface="Meiryo UI" panose="020B0604030504040204" pitchFamily="50" charset="-128"/>
              <a:cs typeface="+mn-cs"/>
            </a:rPr>
            <a:t>_</a:t>
          </a:r>
          <a:r>
            <a:rPr kumimoji="1" lang="ja-JP" altLang="en-US" sz="1100">
              <a:solidFill>
                <a:schemeClr val="bg1"/>
              </a:solidFill>
              <a:effectLst/>
              <a:latin typeface="Meiryo UI" panose="020B0604030504040204" pitchFamily="50" charset="-128"/>
              <a:ea typeface="Meiryo UI" panose="020B0604030504040204" pitchFamily="50" charset="-128"/>
              <a:cs typeface="+mn-cs"/>
            </a:rPr>
            <a:t>操作マニュアル  </a:t>
          </a:r>
        </a:p>
        <a:p>
          <a:r>
            <a:rPr kumimoji="1" lang="en-US" altLang="ja-JP" sz="1100">
              <a:solidFill>
                <a:schemeClr val="bg1"/>
              </a:solidFill>
              <a:effectLst/>
              <a:latin typeface="Meiryo UI" panose="020B0604030504040204" pitchFamily="50" charset="-128"/>
              <a:ea typeface="Meiryo UI" panose="020B0604030504040204" pitchFamily="50" charset="-128"/>
              <a:cs typeface="+mn-cs"/>
            </a:rPr>
            <a:t>11.4. </a:t>
          </a:r>
          <a:r>
            <a:rPr kumimoji="1" lang="ja-JP" altLang="en-US" sz="1100">
              <a:solidFill>
                <a:schemeClr val="bg1"/>
              </a:solidFill>
              <a:effectLst/>
              <a:latin typeface="Meiryo UI" panose="020B0604030504040204" pitchFamily="50" charset="-128"/>
              <a:ea typeface="Meiryo UI" panose="020B0604030504040204" pitchFamily="50" charset="-128"/>
              <a:cs typeface="+mn-cs"/>
            </a:rPr>
            <a:t>エラーチェックして、確定する</a:t>
          </a:r>
          <a:endParaRPr kumimoji="1" lang="en-US" altLang="ja-JP" sz="1100">
            <a:solidFill>
              <a:schemeClr val="bg1"/>
            </a:solidFill>
            <a:effectLst/>
            <a:latin typeface="Meiryo UI" panose="020B0604030504040204" pitchFamily="50" charset="-128"/>
            <a:ea typeface="Meiryo UI" panose="020B0604030504040204" pitchFamily="50" charset="-128"/>
            <a:cs typeface="+mn-cs"/>
          </a:endParaRPr>
        </a:p>
        <a:p>
          <a:r>
            <a:rPr kumimoji="1" lang="ja-JP" altLang="en-US" sz="1100">
              <a:solidFill>
                <a:schemeClr val="bg1"/>
              </a:solidFill>
              <a:effectLst/>
              <a:latin typeface="Meiryo UI" panose="020B0604030504040204" pitchFamily="50" charset="-128"/>
              <a:ea typeface="Meiryo UI" panose="020B0604030504040204" pitchFamily="50" charset="-128"/>
              <a:cs typeface="+mn-cs"/>
            </a:rPr>
            <a:t>　　　　　</a:t>
          </a:r>
          <a:r>
            <a:rPr kumimoji="1" lang="en-US" altLang="ja-JP" sz="1100">
              <a:solidFill>
                <a:schemeClr val="bg1"/>
              </a:solidFill>
              <a:effectLst/>
              <a:latin typeface="Meiryo UI" panose="020B0604030504040204" pitchFamily="50" charset="-128"/>
              <a:ea typeface="Meiryo UI" panose="020B0604030504040204" pitchFamily="50" charset="-128"/>
              <a:cs typeface="+mn-cs"/>
            </a:rPr>
            <a:t>(P.33</a:t>
          </a:r>
          <a:r>
            <a:rPr kumimoji="1" lang="ja-JP" altLang="en-US" sz="1100">
              <a:solidFill>
                <a:schemeClr val="bg1"/>
              </a:solidFill>
              <a:effectLst/>
              <a:latin typeface="Meiryo UI" panose="020B0604030504040204" pitchFamily="50" charset="-128"/>
              <a:ea typeface="Meiryo UI" panose="020B0604030504040204" pitchFamily="50" charset="-128"/>
              <a:cs typeface="+mn-cs"/>
            </a:rPr>
            <a:t>参照</a:t>
          </a:r>
          <a:r>
            <a:rPr kumimoji="1" lang="en-US" altLang="ja-JP" sz="1100">
              <a:solidFill>
                <a:schemeClr val="bg1"/>
              </a:solidFill>
              <a:effectLst/>
              <a:latin typeface="Meiryo UI" panose="020B0604030504040204" pitchFamily="50" charset="-128"/>
              <a:ea typeface="Meiryo UI" panose="020B0604030504040204" pitchFamily="50" charset="-128"/>
              <a:cs typeface="+mn-cs"/>
            </a:rPr>
            <a:t>)</a:t>
          </a:r>
        </a:p>
      </xdr:txBody>
    </xdr:sp>
    <xdr:clientData/>
  </xdr:twoCellAnchor>
  <xdr:twoCellAnchor>
    <xdr:from>
      <xdr:col>3</xdr:col>
      <xdr:colOff>1873250</xdr:colOff>
      <xdr:row>290</xdr:row>
      <xdr:rowOff>59392</xdr:rowOff>
    </xdr:from>
    <xdr:to>
      <xdr:col>3</xdr:col>
      <xdr:colOff>4227552</xdr:colOff>
      <xdr:row>294</xdr:row>
      <xdr:rowOff>57526</xdr:rowOff>
    </xdr:to>
    <xdr:sp macro="" textlink="">
      <xdr:nvSpPr>
        <xdr:cNvPr id="248" name="角丸四角形 127">
          <a:extLst>
            <a:ext uri="{FF2B5EF4-FFF2-40B4-BE49-F238E27FC236}">
              <a16:creationId xmlns:a16="http://schemas.microsoft.com/office/drawing/2014/main" id="{A9498A9F-8475-49DF-BB3E-F8EAE658D367}"/>
            </a:ext>
          </a:extLst>
        </xdr:cNvPr>
        <xdr:cNvSpPr/>
      </xdr:nvSpPr>
      <xdr:spPr>
        <a:xfrm>
          <a:off x="4889500" y="40934342"/>
          <a:ext cx="2354302" cy="671234"/>
        </a:xfrm>
        <a:prstGeom prst="roundRect">
          <a:avLst/>
        </a:prstGeom>
        <a:solidFill>
          <a:schemeClr val="accent2"/>
        </a:solidFill>
        <a:ln w="28575">
          <a:solidFill>
            <a:schemeClr val="accent2"/>
          </a:solidFill>
        </a:ln>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r>
            <a:rPr kumimoji="1" lang="ja-JP" altLang="en-US" sz="1100">
              <a:solidFill>
                <a:schemeClr val="bg1"/>
              </a:solidFill>
              <a:effectLst/>
              <a:latin typeface="Meiryo UI" panose="020B0604030504040204" pitchFamily="50" charset="-128"/>
              <a:ea typeface="Meiryo UI" panose="020B0604030504040204" pitchFamily="50" charset="-128"/>
              <a:cs typeface="+mn-cs"/>
            </a:rPr>
            <a:t>化学品</a:t>
          </a:r>
          <a:r>
            <a:rPr kumimoji="1" lang="en-US" altLang="ja-JP" sz="1100">
              <a:solidFill>
                <a:schemeClr val="bg1"/>
              </a:solidFill>
              <a:effectLst/>
              <a:latin typeface="Meiryo UI" panose="020B0604030504040204" pitchFamily="50" charset="-128"/>
              <a:ea typeface="Meiryo UI" panose="020B0604030504040204" pitchFamily="50" charset="-128"/>
              <a:cs typeface="+mn-cs"/>
            </a:rPr>
            <a:t>_</a:t>
          </a:r>
          <a:r>
            <a:rPr kumimoji="1" lang="ja-JP" altLang="en-US" sz="1100">
              <a:solidFill>
                <a:schemeClr val="bg1"/>
              </a:solidFill>
              <a:effectLst/>
              <a:latin typeface="Meiryo UI" panose="020B0604030504040204" pitchFamily="50" charset="-128"/>
              <a:ea typeface="Meiryo UI" panose="020B0604030504040204" pitchFamily="50" charset="-128"/>
              <a:cs typeface="+mn-cs"/>
            </a:rPr>
            <a:t>操作マニュアル  </a:t>
          </a:r>
        </a:p>
        <a:p>
          <a:r>
            <a:rPr kumimoji="1" lang="en-US" altLang="ja-JP" sz="1100">
              <a:solidFill>
                <a:schemeClr val="bg1"/>
              </a:solidFill>
              <a:effectLst/>
              <a:latin typeface="Meiryo UI" panose="020B0604030504040204" pitchFamily="50" charset="-128"/>
              <a:ea typeface="Meiryo UI" panose="020B0604030504040204" pitchFamily="50" charset="-128"/>
              <a:cs typeface="+mn-cs"/>
            </a:rPr>
            <a:t>11.2.</a:t>
          </a:r>
          <a:r>
            <a:rPr kumimoji="1" lang="ja-JP" altLang="en-US" sz="1100">
              <a:solidFill>
                <a:schemeClr val="bg1"/>
              </a:solidFill>
              <a:effectLst/>
              <a:latin typeface="Meiryo UI" panose="020B0604030504040204" pitchFamily="50" charset="-128"/>
              <a:ea typeface="Meiryo UI" panose="020B0604030504040204" pitchFamily="50" charset="-128"/>
              <a:cs typeface="+mn-cs"/>
            </a:rPr>
            <a:t>物質情報の入力</a:t>
          </a:r>
          <a:r>
            <a:rPr kumimoji="1" lang="en-US" altLang="ja-JP" sz="1100">
              <a:solidFill>
                <a:schemeClr val="bg1"/>
              </a:solidFill>
              <a:effectLst/>
              <a:latin typeface="Meiryo UI" panose="020B0604030504040204" pitchFamily="50" charset="-128"/>
              <a:ea typeface="Meiryo UI" panose="020B0604030504040204" pitchFamily="50" charset="-128"/>
              <a:cs typeface="+mn-cs"/>
            </a:rPr>
            <a:t>(P.31</a:t>
          </a:r>
          <a:r>
            <a:rPr kumimoji="1" lang="ja-JP" altLang="en-US" sz="1100">
              <a:solidFill>
                <a:schemeClr val="bg1"/>
              </a:solidFill>
              <a:effectLst/>
              <a:latin typeface="Meiryo UI" panose="020B0604030504040204" pitchFamily="50" charset="-128"/>
              <a:ea typeface="Meiryo UI" panose="020B0604030504040204" pitchFamily="50" charset="-128"/>
              <a:cs typeface="+mn-cs"/>
            </a:rPr>
            <a:t>参照</a:t>
          </a:r>
          <a:r>
            <a:rPr kumimoji="1" lang="en-US" altLang="ja-JP" sz="1100">
              <a:solidFill>
                <a:schemeClr val="bg1"/>
              </a:solidFill>
              <a:effectLst/>
              <a:latin typeface="Meiryo UI" panose="020B0604030504040204" pitchFamily="50" charset="-128"/>
              <a:ea typeface="Meiryo UI" panose="020B0604030504040204" pitchFamily="50" charset="-128"/>
              <a:cs typeface="+mn-cs"/>
            </a:rPr>
            <a:t>)</a:t>
          </a:r>
        </a:p>
      </xdr:txBody>
    </xdr:sp>
    <xdr:clientData/>
  </xdr:twoCellAnchor>
  <xdr:twoCellAnchor>
    <xdr:from>
      <xdr:col>3</xdr:col>
      <xdr:colOff>1795076</xdr:colOff>
      <xdr:row>242</xdr:row>
      <xdr:rowOff>162753</xdr:rowOff>
    </xdr:from>
    <xdr:to>
      <xdr:col>3</xdr:col>
      <xdr:colOff>4147244</xdr:colOff>
      <xdr:row>246</xdr:row>
      <xdr:rowOff>70978</xdr:rowOff>
    </xdr:to>
    <xdr:sp macro="" textlink="">
      <xdr:nvSpPr>
        <xdr:cNvPr id="249" name="角丸四角形 127">
          <a:extLst>
            <a:ext uri="{FF2B5EF4-FFF2-40B4-BE49-F238E27FC236}">
              <a16:creationId xmlns:a16="http://schemas.microsoft.com/office/drawing/2014/main" id="{7E17AA6B-9404-4EE2-9832-A9D00BE6DCA0}"/>
            </a:ext>
          </a:extLst>
        </xdr:cNvPr>
        <xdr:cNvSpPr/>
      </xdr:nvSpPr>
      <xdr:spPr>
        <a:xfrm>
          <a:off x="4663782" y="104638929"/>
          <a:ext cx="2352168" cy="685167"/>
        </a:xfrm>
        <a:prstGeom prst="roundRect">
          <a:avLst/>
        </a:prstGeom>
        <a:solidFill>
          <a:schemeClr val="accent2"/>
        </a:solidFill>
        <a:ln w="28575">
          <a:solidFill>
            <a:schemeClr val="accent2"/>
          </a:solidFill>
        </a:ln>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r>
            <a:rPr kumimoji="1" lang="ja-JP" altLang="en-US" sz="1100">
              <a:solidFill>
                <a:schemeClr val="bg1"/>
              </a:solidFill>
              <a:effectLst/>
              <a:latin typeface="Meiryo UI" panose="020B0604030504040204" pitchFamily="50" charset="-128"/>
              <a:ea typeface="Meiryo UI" panose="020B0604030504040204" pitchFamily="50" charset="-128"/>
              <a:cs typeface="+mn-cs"/>
            </a:rPr>
            <a:t>化学品</a:t>
          </a:r>
          <a:r>
            <a:rPr kumimoji="1" lang="en-US" altLang="ja-JP" sz="1100">
              <a:solidFill>
                <a:schemeClr val="bg1"/>
              </a:solidFill>
              <a:effectLst/>
              <a:latin typeface="Meiryo UI" panose="020B0604030504040204" pitchFamily="50" charset="-128"/>
              <a:ea typeface="Meiryo UI" panose="020B0604030504040204" pitchFamily="50" charset="-128"/>
              <a:cs typeface="+mn-cs"/>
            </a:rPr>
            <a:t>_</a:t>
          </a:r>
          <a:r>
            <a:rPr kumimoji="1" lang="ja-JP" altLang="en-US" sz="1100">
              <a:solidFill>
                <a:schemeClr val="bg1"/>
              </a:solidFill>
              <a:effectLst/>
              <a:latin typeface="Meiryo UI" panose="020B0604030504040204" pitchFamily="50" charset="-128"/>
              <a:ea typeface="Meiryo UI" panose="020B0604030504040204" pitchFamily="50" charset="-128"/>
              <a:cs typeface="+mn-cs"/>
            </a:rPr>
            <a:t>操作マニュアル  </a:t>
          </a:r>
        </a:p>
        <a:p>
          <a:r>
            <a:rPr kumimoji="1" lang="en-US" altLang="ja-JP" sz="1100">
              <a:solidFill>
                <a:schemeClr val="bg1"/>
              </a:solidFill>
              <a:effectLst/>
              <a:latin typeface="Meiryo UI" panose="020B0604030504040204" pitchFamily="50" charset="-128"/>
              <a:ea typeface="Meiryo UI" panose="020B0604030504040204" pitchFamily="50" charset="-128"/>
              <a:cs typeface="+mn-cs"/>
            </a:rPr>
            <a:t>11.</a:t>
          </a:r>
          <a:r>
            <a:rPr kumimoji="1" lang="ja-JP" altLang="en-US" sz="1100">
              <a:solidFill>
                <a:schemeClr val="bg1"/>
              </a:solidFill>
              <a:effectLst/>
              <a:latin typeface="Meiryo UI" panose="020B0604030504040204" pitchFamily="50" charset="-128"/>
              <a:ea typeface="Meiryo UI" panose="020B0604030504040204" pitchFamily="50" charset="-128"/>
              <a:cs typeface="+mn-cs"/>
            </a:rPr>
            <a:t>成分情報の入力</a:t>
          </a:r>
          <a:r>
            <a:rPr kumimoji="1" lang="en-US" altLang="ja-JP" sz="1100">
              <a:solidFill>
                <a:schemeClr val="bg1"/>
              </a:solidFill>
              <a:effectLst/>
              <a:latin typeface="Meiryo UI" panose="020B0604030504040204" pitchFamily="50" charset="-128"/>
              <a:ea typeface="Meiryo UI" panose="020B0604030504040204" pitchFamily="50" charset="-128"/>
              <a:cs typeface="+mn-cs"/>
            </a:rPr>
            <a:t>(P.29</a:t>
          </a:r>
          <a:r>
            <a:rPr kumimoji="1" lang="ja-JP" altLang="en-US" sz="1100">
              <a:solidFill>
                <a:schemeClr val="bg1"/>
              </a:solidFill>
              <a:effectLst/>
              <a:latin typeface="Meiryo UI" panose="020B0604030504040204" pitchFamily="50" charset="-128"/>
              <a:ea typeface="Meiryo UI" panose="020B0604030504040204" pitchFamily="50" charset="-128"/>
              <a:cs typeface="+mn-cs"/>
            </a:rPr>
            <a:t>参照</a:t>
          </a:r>
          <a:r>
            <a:rPr kumimoji="1" lang="en-US" altLang="ja-JP" sz="1100">
              <a:solidFill>
                <a:schemeClr val="bg1"/>
              </a:solidFill>
              <a:effectLst/>
              <a:latin typeface="Meiryo UI" panose="020B0604030504040204" pitchFamily="50" charset="-128"/>
              <a:ea typeface="Meiryo UI" panose="020B0604030504040204" pitchFamily="50" charset="-128"/>
              <a:cs typeface="+mn-cs"/>
            </a:rPr>
            <a:t>)</a:t>
          </a:r>
        </a:p>
      </xdr:txBody>
    </xdr:sp>
    <xdr:clientData/>
  </xdr:twoCellAnchor>
  <xdr:twoCellAnchor>
    <xdr:from>
      <xdr:col>0</xdr:col>
      <xdr:colOff>0</xdr:colOff>
      <xdr:row>110</xdr:row>
      <xdr:rowOff>141835</xdr:rowOff>
    </xdr:from>
    <xdr:to>
      <xdr:col>3</xdr:col>
      <xdr:colOff>3120459</xdr:colOff>
      <xdr:row>129</xdr:row>
      <xdr:rowOff>126991</xdr:rowOff>
    </xdr:to>
    <xdr:grpSp>
      <xdr:nvGrpSpPr>
        <xdr:cNvPr id="265" name="グループ化 264">
          <a:extLst>
            <a:ext uri="{FF2B5EF4-FFF2-40B4-BE49-F238E27FC236}">
              <a16:creationId xmlns:a16="http://schemas.microsoft.com/office/drawing/2014/main" id="{CD034906-9B29-B8FE-F76F-E7232342596B}"/>
            </a:ext>
          </a:extLst>
        </xdr:cNvPr>
        <xdr:cNvGrpSpPr/>
      </xdr:nvGrpSpPr>
      <xdr:grpSpPr>
        <a:xfrm>
          <a:off x="0" y="23595560"/>
          <a:ext cx="6279584" cy="3598306"/>
          <a:chOff x="78342" y="83234472"/>
          <a:chExt cx="5995277" cy="3714337"/>
        </a:xfrm>
      </xdr:grpSpPr>
      <xdr:grpSp>
        <xdr:nvGrpSpPr>
          <xdr:cNvPr id="264" name="グループ化 263">
            <a:extLst>
              <a:ext uri="{FF2B5EF4-FFF2-40B4-BE49-F238E27FC236}">
                <a16:creationId xmlns:a16="http://schemas.microsoft.com/office/drawing/2014/main" id="{7F92B64A-3439-69DB-66AF-B8782E311B0E}"/>
              </a:ext>
            </a:extLst>
          </xdr:cNvPr>
          <xdr:cNvGrpSpPr/>
        </xdr:nvGrpSpPr>
        <xdr:grpSpPr>
          <a:xfrm>
            <a:off x="78342" y="83234472"/>
            <a:ext cx="5995277" cy="3714337"/>
            <a:chOff x="879184" y="79578515"/>
            <a:chExt cx="7429882" cy="4187056"/>
          </a:xfrm>
        </xdr:grpSpPr>
        <xdr:pic>
          <xdr:nvPicPr>
            <xdr:cNvPr id="261" name="図 260">
              <a:extLst>
                <a:ext uri="{FF2B5EF4-FFF2-40B4-BE49-F238E27FC236}">
                  <a16:creationId xmlns:a16="http://schemas.microsoft.com/office/drawing/2014/main" id="{3268D0C7-8AA2-4E36-CF85-D1B35E1FB29C}"/>
                </a:ext>
              </a:extLst>
            </xdr:cNvPr>
            <xdr:cNvPicPr>
              <a:picLocks noChangeAspect="1"/>
            </xdr:cNvPicPr>
          </xdr:nvPicPr>
          <xdr:blipFill rotWithShape="1">
            <a:blip xmlns:r="http://schemas.openxmlformats.org/officeDocument/2006/relationships" r:embed="rId19" cstate="email">
              <a:extLst>
                <a:ext uri="{28A0092B-C50C-407E-A947-70E740481C1C}">
                  <a14:useLocalDpi xmlns:a14="http://schemas.microsoft.com/office/drawing/2010/main"/>
                </a:ext>
              </a:extLst>
            </a:blip>
            <a:srcRect/>
            <a:stretch/>
          </xdr:blipFill>
          <xdr:spPr>
            <a:xfrm>
              <a:off x="1079499" y="81661000"/>
              <a:ext cx="7228688" cy="2104571"/>
            </a:xfrm>
            <a:prstGeom prst="rect">
              <a:avLst/>
            </a:prstGeom>
          </xdr:spPr>
        </xdr:pic>
        <xdr:pic>
          <xdr:nvPicPr>
            <xdr:cNvPr id="262" name="図 261">
              <a:extLst>
                <a:ext uri="{FF2B5EF4-FFF2-40B4-BE49-F238E27FC236}">
                  <a16:creationId xmlns:a16="http://schemas.microsoft.com/office/drawing/2014/main" id="{B22E82EF-65F2-1545-9785-E9980D4C1B44}"/>
                </a:ext>
              </a:extLst>
            </xdr:cNvPr>
            <xdr:cNvPicPr>
              <a:picLocks noChangeAspect="1"/>
            </xdr:cNvPicPr>
          </xdr:nvPicPr>
          <xdr:blipFill rotWithShape="1">
            <a:blip xmlns:r="http://schemas.openxmlformats.org/officeDocument/2006/relationships" r:embed="rId20" cstate="email">
              <a:extLst>
                <a:ext uri="{28A0092B-C50C-407E-A947-70E740481C1C}">
                  <a14:useLocalDpi xmlns:a14="http://schemas.microsoft.com/office/drawing/2010/main"/>
                </a:ext>
              </a:extLst>
            </a:blip>
            <a:srcRect l="-2770"/>
            <a:stretch/>
          </xdr:blipFill>
          <xdr:spPr>
            <a:xfrm>
              <a:off x="879184" y="79578515"/>
              <a:ext cx="7429882" cy="2113643"/>
            </a:xfrm>
            <a:prstGeom prst="rect">
              <a:avLst/>
            </a:prstGeom>
          </xdr:spPr>
        </xdr:pic>
      </xdr:grpSp>
      <xdr:pic>
        <xdr:nvPicPr>
          <xdr:cNvPr id="263" name="図 262">
            <a:extLst>
              <a:ext uri="{FF2B5EF4-FFF2-40B4-BE49-F238E27FC236}">
                <a16:creationId xmlns:a16="http://schemas.microsoft.com/office/drawing/2014/main" id="{8F0CDFBD-E97E-46C1-A482-635324BF397A}"/>
              </a:ext>
            </a:extLst>
          </xdr:cNvPr>
          <xdr:cNvPicPr>
            <a:picLocks noChangeAspect="1"/>
          </xdr:cNvPicPr>
        </xdr:nvPicPr>
        <xdr:blipFill rotWithShape="1">
          <a:blip xmlns:r="http://schemas.openxmlformats.org/officeDocument/2006/relationships" r:embed="rId21" cstate="email">
            <a:extLst>
              <a:ext uri="{28A0092B-C50C-407E-A947-70E740481C1C}">
                <a14:useLocalDpi xmlns:a14="http://schemas.microsoft.com/office/drawing/2010/main"/>
              </a:ext>
            </a:extLst>
          </a:blip>
          <a:srcRect l="6577" t="10225" r="4802" b="19902"/>
          <a:stretch/>
        </xdr:blipFill>
        <xdr:spPr>
          <a:xfrm>
            <a:off x="272967" y="85093297"/>
            <a:ext cx="5765305" cy="169169"/>
          </a:xfrm>
          <a:prstGeom prst="rect">
            <a:avLst/>
          </a:prstGeom>
        </xdr:spPr>
      </xdr:pic>
    </xdr:grpSp>
    <xdr:clientData/>
  </xdr:twoCellAnchor>
  <xdr:twoCellAnchor>
    <xdr:from>
      <xdr:col>1</xdr:col>
      <xdr:colOff>97560</xdr:colOff>
      <xdr:row>103</xdr:row>
      <xdr:rowOff>25401</xdr:rowOff>
    </xdr:from>
    <xdr:to>
      <xdr:col>3</xdr:col>
      <xdr:colOff>993043</xdr:colOff>
      <xdr:row>108</xdr:row>
      <xdr:rowOff>46182</xdr:rowOff>
    </xdr:to>
    <xdr:grpSp>
      <xdr:nvGrpSpPr>
        <xdr:cNvPr id="267" name="グループ化 266">
          <a:extLst>
            <a:ext uri="{FF2B5EF4-FFF2-40B4-BE49-F238E27FC236}">
              <a16:creationId xmlns:a16="http://schemas.microsoft.com/office/drawing/2014/main" id="{10473F90-3236-1299-5BAF-5A1464A26BF7}"/>
            </a:ext>
          </a:extLst>
        </xdr:cNvPr>
        <xdr:cNvGrpSpPr/>
      </xdr:nvGrpSpPr>
      <xdr:grpSpPr>
        <a:xfrm>
          <a:off x="402360" y="22145626"/>
          <a:ext cx="3752983" cy="973281"/>
          <a:chOff x="260846" y="79400401"/>
          <a:chExt cx="3598768" cy="973281"/>
        </a:xfrm>
      </xdr:grpSpPr>
      <xdr:pic>
        <xdr:nvPicPr>
          <xdr:cNvPr id="49" name="図 48">
            <a:extLst>
              <a:ext uri="{FF2B5EF4-FFF2-40B4-BE49-F238E27FC236}">
                <a16:creationId xmlns:a16="http://schemas.microsoft.com/office/drawing/2014/main" id="{214C7CED-8D09-4AE1-A082-A9BFCC817C68}"/>
              </a:ext>
            </a:extLst>
          </xdr:cNvPr>
          <xdr:cNvPicPr>
            <a:picLocks noChangeAspect="1"/>
          </xdr:cNvPicPr>
        </xdr:nvPicPr>
        <xdr:blipFill rotWithShape="1">
          <a:blip xmlns:r="http://schemas.openxmlformats.org/officeDocument/2006/relationships" r:embed="rId22" cstate="email">
            <a:extLst>
              <a:ext uri="{28A0092B-C50C-407E-A947-70E740481C1C}">
                <a14:useLocalDpi xmlns:a14="http://schemas.microsoft.com/office/drawing/2010/main"/>
              </a:ext>
            </a:extLst>
          </a:blip>
          <a:srcRect/>
          <a:stretch/>
        </xdr:blipFill>
        <xdr:spPr>
          <a:xfrm>
            <a:off x="260846" y="79400401"/>
            <a:ext cx="3598768" cy="973281"/>
          </a:xfrm>
          <a:prstGeom prst="rect">
            <a:avLst/>
          </a:prstGeom>
        </xdr:spPr>
      </xdr:pic>
      <xdr:sp macro="" textlink="">
        <xdr:nvSpPr>
          <xdr:cNvPr id="52" name="角丸四角形 70">
            <a:extLst>
              <a:ext uri="{FF2B5EF4-FFF2-40B4-BE49-F238E27FC236}">
                <a16:creationId xmlns:a16="http://schemas.microsoft.com/office/drawing/2014/main" id="{63373BED-4B27-4C4A-8D92-1021CBDB87B9}"/>
              </a:ext>
            </a:extLst>
          </xdr:cNvPr>
          <xdr:cNvSpPr/>
        </xdr:nvSpPr>
        <xdr:spPr>
          <a:xfrm>
            <a:off x="1036453" y="79661346"/>
            <a:ext cx="641761" cy="194440"/>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66" name="角丸四角形 70">
            <a:extLst>
              <a:ext uri="{FF2B5EF4-FFF2-40B4-BE49-F238E27FC236}">
                <a16:creationId xmlns:a16="http://schemas.microsoft.com/office/drawing/2014/main" id="{C58E7FD9-F2B1-43E4-8A5B-AA0F5C2CBD8B}"/>
              </a:ext>
            </a:extLst>
          </xdr:cNvPr>
          <xdr:cNvSpPr/>
        </xdr:nvSpPr>
        <xdr:spPr>
          <a:xfrm>
            <a:off x="1963470" y="79838715"/>
            <a:ext cx="1783030" cy="252928"/>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xdr:col>
      <xdr:colOff>553357</xdr:colOff>
      <xdr:row>108</xdr:row>
      <xdr:rowOff>36286</xdr:rowOff>
    </xdr:from>
    <xdr:to>
      <xdr:col>3</xdr:col>
      <xdr:colOff>38551</xdr:colOff>
      <xdr:row>110</xdr:row>
      <xdr:rowOff>55747</xdr:rowOff>
    </xdr:to>
    <xdr:sp macro="" textlink="">
      <xdr:nvSpPr>
        <xdr:cNvPr id="268" name="矢印: 下 267">
          <a:extLst>
            <a:ext uri="{FF2B5EF4-FFF2-40B4-BE49-F238E27FC236}">
              <a16:creationId xmlns:a16="http://schemas.microsoft.com/office/drawing/2014/main" id="{1AE211AB-0486-425A-88D5-EF6EA31D4BB8}"/>
            </a:ext>
          </a:extLst>
        </xdr:cNvPr>
        <xdr:cNvSpPr/>
      </xdr:nvSpPr>
      <xdr:spPr>
        <a:xfrm>
          <a:off x="1923143" y="80363786"/>
          <a:ext cx="981979" cy="400461"/>
        </a:xfrm>
        <a:prstGeom prst="downArrow">
          <a:avLst/>
        </a:prstGeom>
        <a:solidFill>
          <a:schemeClr val="accent2"/>
        </a:solidFill>
        <a:ln>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112982</xdr:colOff>
      <xdr:row>124</xdr:row>
      <xdr:rowOff>139371</xdr:rowOff>
    </xdr:from>
    <xdr:to>
      <xdr:col>3</xdr:col>
      <xdr:colOff>3002644</xdr:colOff>
      <xdr:row>128</xdr:row>
      <xdr:rowOff>41824</xdr:rowOff>
    </xdr:to>
    <xdr:sp macro="" textlink="">
      <xdr:nvSpPr>
        <xdr:cNvPr id="252" name="角丸四角形 127">
          <a:extLst>
            <a:ext uri="{FF2B5EF4-FFF2-40B4-BE49-F238E27FC236}">
              <a16:creationId xmlns:a16="http://schemas.microsoft.com/office/drawing/2014/main" id="{E05331B5-2C83-4DB8-BBDE-E17368E1CD0E}"/>
            </a:ext>
          </a:extLst>
        </xdr:cNvPr>
        <xdr:cNvSpPr/>
      </xdr:nvSpPr>
      <xdr:spPr>
        <a:xfrm>
          <a:off x="2979553" y="83514871"/>
          <a:ext cx="2889662" cy="664453"/>
        </a:xfrm>
        <a:prstGeom prst="roundRect">
          <a:avLst/>
        </a:prstGeom>
        <a:solidFill>
          <a:schemeClr val="accent2"/>
        </a:solidFill>
        <a:ln w="28575">
          <a:solidFill>
            <a:schemeClr val="accent2"/>
          </a:solidFill>
        </a:ln>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n-cs"/>
            </a:rPr>
            <a:t>＊</a:t>
          </a:r>
          <a:r>
            <a:rPr kumimoji="1" lang="ja-JP" altLang="en-US" sz="1100" b="0" i="0" u="none" strike="noStrike" kern="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n-cs"/>
            </a:rPr>
            <a:t>項目は入力必須です。</a:t>
          </a:r>
          <a:endParaRPr kumimoji="1" lang="en-US" altLang="ja-JP" sz="1100" b="0" i="0" u="none" strike="noStrike" kern="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bg1"/>
              </a:solidFill>
              <a:effectLst/>
              <a:uLnTx/>
              <a:uFillTx/>
              <a:latin typeface="Meiryo UI" panose="020B0604030504040204" pitchFamily="50" charset="-128"/>
              <a:ea typeface="Meiryo UI" panose="020B0604030504040204" pitchFamily="50" charset="-128"/>
              <a:cs typeface="+mn-cs"/>
            </a:rPr>
            <a:t>発行者情報、承認者情報を入力して下さい。</a:t>
          </a:r>
          <a:endParaRPr kumimoji="1" lang="en-US" altLang="ja-JP" sz="1100">
            <a:solidFill>
              <a:schemeClr val="bg1"/>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3</xdr:col>
      <xdr:colOff>825502</xdr:colOff>
      <xdr:row>108</xdr:row>
      <xdr:rowOff>135005</xdr:rowOff>
    </xdr:from>
    <xdr:to>
      <xdr:col>3</xdr:col>
      <xdr:colOff>3955142</xdr:colOff>
      <xdr:row>112</xdr:row>
      <xdr:rowOff>53368</xdr:rowOff>
    </xdr:to>
    <xdr:sp macro="" textlink="">
      <xdr:nvSpPr>
        <xdr:cNvPr id="245" name="角丸四角形 127">
          <a:extLst>
            <a:ext uri="{FF2B5EF4-FFF2-40B4-BE49-F238E27FC236}">
              <a16:creationId xmlns:a16="http://schemas.microsoft.com/office/drawing/2014/main" id="{493EB840-9014-433B-8188-880403B0FC10}"/>
            </a:ext>
          </a:extLst>
        </xdr:cNvPr>
        <xdr:cNvSpPr/>
      </xdr:nvSpPr>
      <xdr:spPr>
        <a:xfrm>
          <a:off x="3991431" y="24509934"/>
          <a:ext cx="3129640" cy="680363"/>
        </a:xfrm>
        <a:prstGeom prst="roundRect">
          <a:avLst/>
        </a:prstGeom>
        <a:solidFill>
          <a:schemeClr val="accent2"/>
        </a:solidFill>
        <a:ln w="28575">
          <a:solidFill>
            <a:schemeClr val="accent2"/>
          </a:solidFill>
        </a:ln>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r>
            <a:rPr kumimoji="1" lang="ja-JP" altLang="en-US" sz="1100">
              <a:solidFill>
                <a:schemeClr val="bg1"/>
              </a:solidFill>
              <a:effectLst/>
              <a:latin typeface="Meiryo UI" panose="020B0604030504040204" pitchFamily="50" charset="-128"/>
              <a:ea typeface="Meiryo UI" panose="020B0604030504040204" pitchFamily="50" charset="-128"/>
              <a:cs typeface="+mn-cs"/>
            </a:rPr>
            <a:t>化学品</a:t>
          </a:r>
          <a:r>
            <a:rPr kumimoji="1" lang="en-US" altLang="ja-JP" sz="1100">
              <a:solidFill>
                <a:schemeClr val="bg1"/>
              </a:solidFill>
              <a:effectLst/>
              <a:latin typeface="Meiryo UI" panose="020B0604030504040204" pitchFamily="50" charset="-128"/>
              <a:ea typeface="Meiryo UI" panose="020B0604030504040204" pitchFamily="50" charset="-128"/>
              <a:cs typeface="+mn-cs"/>
            </a:rPr>
            <a:t>_</a:t>
          </a:r>
          <a:r>
            <a:rPr kumimoji="1" lang="ja-JP" altLang="en-US" sz="1100">
              <a:solidFill>
                <a:schemeClr val="bg1"/>
              </a:solidFill>
              <a:effectLst/>
              <a:latin typeface="Meiryo UI" panose="020B0604030504040204" pitchFamily="50" charset="-128"/>
              <a:ea typeface="Meiryo UI" panose="020B0604030504040204" pitchFamily="50" charset="-128"/>
              <a:cs typeface="+mn-cs"/>
            </a:rPr>
            <a:t>操作マニュアル（</a:t>
          </a:r>
          <a:r>
            <a:rPr kumimoji="1" lang="en-US" altLang="ja-JP" sz="1100">
              <a:solidFill>
                <a:schemeClr val="bg1"/>
              </a:solidFill>
              <a:effectLst/>
              <a:latin typeface="Meiryo UI" panose="020B0604030504040204" pitchFamily="50" charset="-128"/>
              <a:ea typeface="Meiryo UI" panose="020B0604030504040204" pitchFamily="50" charset="-128"/>
              <a:cs typeface="+mn-cs"/>
            </a:rPr>
            <a:t>chemSHERPA</a:t>
          </a:r>
          <a:r>
            <a:rPr kumimoji="1" lang="ja-JP" altLang="en-US" sz="1100">
              <a:solidFill>
                <a:schemeClr val="bg1"/>
              </a:solidFill>
              <a:effectLst/>
              <a:latin typeface="Meiryo UI" panose="020B0604030504040204" pitchFamily="50" charset="-128"/>
              <a:ea typeface="Meiryo UI" panose="020B0604030504040204" pitchFamily="50" charset="-128"/>
              <a:cs typeface="+mn-cs"/>
            </a:rPr>
            <a:t>に添付</a:t>
          </a:r>
          <a:r>
            <a:rPr kumimoji="1" lang="en-US" altLang="ja-JP" sz="1100">
              <a:solidFill>
                <a:schemeClr val="bg1"/>
              </a:solidFill>
              <a:effectLst/>
              <a:latin typeface="Meiryo UI" panose="020B0604030504040204" pitchFamily="50" charset="-128"/>
              <a:ea typeface="Meiryo UI" panose="020B0604030504040204" pitchFamily="50" charset="-128"/>
              <a:cs typeface="+mn-cs"/>
            </a:rPr>
            <a:t>)</a:t>
          </a:r>
          <a:r>
            <a:rPr kumimoji="1" lang="ja-JP" altLang="en-US" sz="1100">
              <a:solidFill>
                <a:schemeClr val="bg1"/>
              </a:solidFill>
              <a:effectLst/>
              <a:latin typeface="Meiryo UI" panose="020B0604030504040204" pitchFamily="50" charset="-128"/>
              <a:ea typeface="Meiryo UI" panose="020B0604030504040204" pitchFamily="50" charset="-128"/>
              <a:cs typeface="+mn-cs"/>
            </a:rPr>
            <a:t>  </a:t>
          </a:r>
        </a:p>
        <a:p>
          <a:r>
            <a:rPr kumimoji="1" lang="en-US" altLang="ja-JP" sz="1100">
              <a:solidFill>
                <a:schemeClr val="bg1"/>
              </a:solidFill>
              <a:effectLst/>
              <a:latin typeface="Meiryo UI" panose="020B0604030504040204" pitchFamily="50" charset="-128"/>
              <a:ea typeface="Meiryo UI" panose="020B0604030504040204" pitchFamily="50" charset="-128"/>
              <a:cs typeface="+mn-cs"/>
            </a:rPr>
            <a:t>5.</a:t>
          </a:r>
          <a:r>
            <a:rPr kumimoji="1" lang="ja-JP" altLang="en-US" sz="1100">
              <a:solidFill>
                <a:schemeClr val="bg1"/>
              </a:solidFill>
              <a:effectLst/>
              <a:latin typeface="Meiryo UI" panose="020B0604030504040204" pitchFamily="50" charset="-128"/>
              <a:ea typeface="Meiryo UI" panose="020B0604030504040204" pitchFamily="50" charset="-128"/>
              <a:cs typeface="+mn-cs"/>
            </a:rPr>
            <a:t>新規にデータを作成する</a:t>
          </a:r>
          <a:r>
            <a:rPr kumimoji="1" lang="en-US" altLang="ja-JP" sz="1100">
              <a:solidFill>
                <a:schemeClr val="bg1"/>
              </a:solidFill>
              <a:effectLst/>
              <a:latin typeface="Meiryo UI" panose="020B0604030504040204" pitchFamily="50" charset="-128"/>
              <a:ea typeface="Meiryo UI" panose="020B0604030504040204" pitchFamily="50" charset="-128"/>
              <a:cs typeface="+mn-cs"/>
            </a:rPr>
            <a:t>(P.12</a:t>
          </a:r>
          <a:r>
            <a:rPr kumimoji="1" lang="ja-JP" altLang="en-US" sz="1100">
              <a:solidFill>
                <a:schemeClr val="bg1"/>
              </a:solidFill>
              <a:effectLst/>
              <a:latin typeface="Meiryo UI" panose="020B0604030504040204" pitchFamily="50" charset="-128"/>
              <a:ea typeface="Meiryo UI" panose="020B0604030504040204" pitchFamily="50" charset="-128"/>
              <a:cs typeface="+mn-cs"/>
            </a:rPr>
            <a:t>参照</a:t>
          </a:r>
          <a:r>
            <a:rPr kumimoji="1" lang="en-US" altLang="ja-JP" sz="1100">
              <a:solidFill>
                <a:schemeClr val="bg1"/>
              </a:solidFill>
              <a:effectLst/>
              <a:latin typeface="Meiryo UI" panose="020B0604030504040204" pitchFamily="50" charset="-128"/>
              <a:ea typeface="Meiryo UI" panose="020B0604030504040204" pitchFamily="50" charset="-128"/>
              <a:cs typeface="+mn-cs"/>
            </a:rPr>
            <a:t>)</a:t>
          </a:r>
        </a:p>
      </xdr:txBody>
    </xdr:sp>
    <xdr:clientData/>
  </xdr:twoCellAnchor>
  <xdr:twoCellAnchor editAs="oneCell">
    <xdr:from>
      <xdr:col>0</xdr:col>
      <xdr:colOff>1</xdr:colOff>
      <xdr:row>145</xdr:row>
      <xdr:rowOff>27215</xdr:rowOff>
    </xdr:from>
    <xdr:to>
      <xdr:col>3</xdr:col>
      <xdr:colOff>3819152</xdr:colOff>
      <xdr:row>151</xdr:row>
      <xdr:rowOff>31325</xdr:rowOff>
    </xdr:to>
    <xdr:pic>
      <xdr:nvPicPr>
        <xdr:cNvPr id="270" name="図 269">
          <a:extLst>
            <a:ext uri="{FF2B5EF4-FFF2-40B4-BE49-F238E27FC236}">
              <a16:creationId xmlns:a16="http://schemas.microsoft.com/office/drawing/2014/main" id="{ADB4F532-AD74-8BF7-5BAF-350B9FB766CC}"/>
            </a:ext>
          </a:extLst>
        </xdr:cNvPr>
        <xdr:cNvPicPr>
          <a:picLocks noChangeAspect="1"/>
        </xdr:cNvPicPr>
      </xdr:nvPicPr>
      <xdr:blipFill rotWithShape="1">
        <a:blip xmlns:r="http://schemas.openxmlformats.org/officeDocument/2006/relationships" r:embed="rId23" cstate="email">
          <a:extLst>
            <a:ext uri="{28A0092B-C50C-407E-A947-70E740481C1C}">
              <a14:useLocalDpi xmlns:a14="http://schemas.microsoft.com/office/drawing/2010/main"/>
            </a:ext>
          </a:extLst>
        </a:blip>
        <a:srcRect/>
        <a:stretch/>
      </xdr:blipFill>
      <xdr:spPr>
        <a:xfrm>
          <a:off x="1" y="87784215"/>
          <a:ext cx="6994070" cy="1150285"/>
        </a:xfrm>
        <a:prstGeom prst="rect">
          <a:avLst/>
        </a:prstGeom>
      </xdr:spPr>
    </xdr:pic>
    <xdr:clientData/>
  </xdr:twoCellAnchor>
  <xdr:twoCellAnchor>
    <xdr:from>
      <xdr:col>3</xdr:col>
      <xdr:colOff>2593362</xdr:colOff>
      <xdr:row>145</xdr:row>
      <xdr:rowOff>179161</xdr:rowOff>
    </xdr:from>
    <xdr:to>
      <xdr:col>3</xdr:col>
      <xdr:colOff>3709601</xdr:colOff>
      <xdr:row>151</xdr:row>
      <xdr:rowOff>18143</xdr:rowOff>
    </xdr:to>
    <xdr:sp macro="" textlink="">
      <xdr:nvSpPr>
        <xdr:cNvPr id="271" name="角丸四角形 79">
          <a:extLst>
            <a:ext uri="{FF2B5EF4-FFF2-40B4-BE49-F238E27FC236}">
              <a16:creationId xmlns:a16="http://schemas.microsoft.com/office/drawing/2014/main" id="{7E11C165-7F66-44AB-A4D9-DF62381FB667}"/>
            </a:ext>
          </a:extLst>
        </xdr:cNvPr>
        <xdr:cNvSpPr/>
      </xdr:nvSpPr>
      <xdr:spPr>
        <a:xfrm>
          <a:off x="5760891" y="32145808"/>
          <a:ext cx="1116239" cy="1004394"/>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1125765</xdr:colOff>
      <xdr:row>244</xdr:row>
      <xdr:rowOff>2721</xdr:rowOff>
    </xdr:from>
    <xdr:to>
      <xdr:col>2</xdr:col>
      <xdr:colOff>531853</xdr:colOff>
      <xdr:row>246</xdr:row>
      <xdr:rowOff>115900</xdr:rowOff>
    </xdr:to>
    <xdr:sp macro="" textlink="">
      <xdr:nvSpPr>
        <xdr:cNvPr id="272" name="テキスト ボックス 271">
          <a:extLst>
            <a:ext uri="{FF2B5EF4-FFF2-40B4-BE49-F238E27FC236}">
              <a16:creationId xmlns:a16="http://schemas.microsoft.com/office/drawing/2014/main" id="{58332913-70D1-44F1-8CE3-1C37B26BC5BC}"/>
            </a:ext>
          </a:extLst>
        </xdr:cNvPr>
        <xdr:cNvSpPr txBox="1"/>
      </xdr:nvSpPr>
      <xdr:spPr>
        <a:xfrm>
          <a:off x="1284515" y="33257671"/>
          <a:ext cx="612588" cy="4941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①</a:t>
          </a:r>
        </a:p>
      </xdr:txBody>
    </xdr:sp>
    <xdr:clientData/>
  </xdr:twoCellAnchor>
  <xdr:twoCellAnchor>
    <xdr:from>
      <xdr:col>2</xdr:col>
      <xdr:colOff>1200151</xdr:colOff>
      <xdr:row>242</xdr:row>
      <xdr:rowOff>146050</xdr:rowOff>
    </xdr:from>
    <xdr:to>
      <xdr:col>2</xdr:col>
      <xdr:colOff>1473200</xdr:colOff>
      <xdr:row>243</xdr:row>
      <xdr:rowOff>177800</xdr:rowOff>
    </xdr:to>
    <xdr:sp macro="" textlink="">
      <xdr:nvSpPr>
        <xdr:cNvPr id="273" name="テキスト ボックス 272">
          <a:extLst>
            <a:ext uri="{FF2B5EF4-FFF2-40B4-BE49-F238E27FC236}">
              <a16:creationId xmlns:a16="http://schemas.microsoft.com/office/drawing/2014/main" id="{25BC8389-DD77-4B0E-97AC-2EDF62F2C4AF}"/>
            </a:ext>
          </a:extLst>
        </xdr:cNvPr>
        <xdr:cNvSpPr txBox="1"/>
      </xdr:nvSpPr>
      <xdr:spPr>
        <a:xfrm>
          <a:off x="2565401" y="33020000"/>
          <a:ext cx="273049" cy="2222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rPr>
            <a:t>②</a:t>
          </a:r>
        </a:p>
      </xdr:txBody>
    </xdr:sp>
    <xdr:clientData/>
  </xdr:twoCellAnchor>
  <xdr:twoCellAnchor>
    <xdr:from>
      <xdr:col>1</xdr:col>
      <xdr:colOff>1082657</xdr:colOff>
      <xdr:row>246</xdr:row>
      <xdr:rowOff>189317</xdr:rowOff>
    </xdr:from>
    <xdr:to>
      <xdr:col>2</xdr:col>
      <xdr:colOff>485009</xdr:colOff>
      <xdr:row>249</xdr:row>
      <xdr:rowOff>103714</xdr:rowOff>
    </xdr:to>
    <xdr:sp macro="" textlink="">
      <xdr:nvSpPr>
        <xdr:cNvPr id="274" name="テキスト ボックス 273">
          <a:extLst>
            <a:ext uri="{FF2B5EF4-FFF2-40B4-BE49-F238E27FC236}">
              <a16:creationId xmlns:a16="http://schemas.microsoft.com/office/drawing/2014/main" id="{A8DC9BCF-9541-40DD-BD9B-B6E61BBEBD28}"/>
            </a:ext>
          </a:extLst>
        </xdr:cNvPr>
        <xdr:cNvSpPr txBox="1"/>
      </xdr:nvSpPr>
      <xdr:spPr>
        <a:xfrm>
          <a:off x="1241407" y="33825267"/>
          <a:ext cx="608852" cy="4858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FF0000"/>
              </a:solidFill>
            </a:rPr>
            <a:t>③</a:t>
          </a:r>
        </a:p>
      </xdr:txBody>
    </xdr:sp>
    <xdr:clientData/>
  </xdr:twoCellAnchor>
  <xdr:twoCellAnchor>
    <xdr:from>
      <xdr:col>3</xdr:col>
      <xdr:colOff>1862847</xdr:colOff>
      <xdr:row>253</xdr:row>
      <xdr:rowOff>106680</xdr:rowOff>
    </xdr:from>
    <xdr:to>
      <xdr:col>3</xdr:col>
      <xdr:colOff>3721101</xdr:colOff>
      <xdr:row>259</xdr:row>
      <xdr:rowOff>120661</xdr:rowOff>
    </xdr:to>
    <xdr:grpSp>
      <xdr:nvGrpSpPr>
        <xdr:cNvPr id="275" name="グループ化 274">
          <a:extLst>
            <a:ext uri="{FF2B5EF4-FFF2-40B4-BE49-F238E27FC236}">
              <a16:creationId xmlns:a16="http://schemas.microsoft.com/office/drawing/2014/main" id="{D70524A6-DED2-44D3-8709-B6F95D37A12B}"/>
            </a:ext>
          </a:extLst>
        </xdr:cNvPr>
        <xdr:cNvGrpSpPr/>
      </xdr:nvGrpSpPr>
      <xdr:grpSpPr>
        <a:xfrm>
          <a:off x="5021972" y="50728880"/>
          <a:ext cx="1864604" cy="1163331"/>
          <a:chOff x="7010399" y="31688859"/>
          <a:chExt cx="2358571" cy="1149711"/>
        </a:xfrm>
        <a:solidFill>
          <a:schemeClr val="accent2"/>
        </a:solidFill>
      </xdr:grpSpPr>
      <xdr:sp macro="" textlink="">
        <xdr:nvSpPr>
          <xdr:cNvPr id="276" name="二等辺三角形 275">
            <a:extLst>
              <a:ext uri="{FF2B5EF4-FFF2-40B4-BE49-F238E27FC236}">
                <a16:creationId xmlns:a16="http://schemas.microsoft.com/office/drawing/2014/main" id="{1CB7A530-AD28-9401-573C-51203685183C}"/>
              </a:ext>
            </a:extLst>
          </xdr:cNvPr>
          <xdr:cNvSpPr/>
        </xdr:nvSpPr>
        <xdr:spPr>
          <a:xfrm>
            <a:off x="7122102" y="31688859"/>
            <a:ext cx="202762" cy="243516"/>
          </a:xfrm>
          <a:prstGeom prst="triangle">
            <a:avLst>
              <a:gd name="adj" fmla="val 0"/>
            </a:avLst>
          </a:prstGeom>
          <a:grpFill/>
          <a:ln>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bg1"/>
              </a:solidFill>
            </a:endParaRPr>
          </a:p>
        </xdr:txBody>
      </xdr:sp>
      <xdr:sp macro="" textlink="">
        <xdr:nvSpPr>
          <xdr:cNvPr id="277" name="角丸四角形 127">
            <a:extLst>
              <a:ext uri="{FF2B5EF4-FFF2-40B4-BE49-F238E27FC236}">
                <a16:creationId xmlns:a16="http://schemas.microsoft.com/office/drawing/2014/main" id="{E0CFCF5E-7C85-9024-1C7F-1A4C438518C2}"/>
              </a:ext>
            </a:extLst>
          </xdr:cNvPr>
          <xdr:cNvSpPr/>
        </xdr:nvSpPr>
        <xdr:spPr>
          <a:xfrm>
            <a:off x="7010399" y="31902397"/>
            <a:ext cx="2358571" cy="936173"/>
          </a:xfrm>
          <a:prstGeom prst="roundRect">
            <a:avLst/>
          </a:prstGeom>
          <a:grpFill/>
          <a:ln w="28575">
            <a:solidFill>
              <a:schemeClr val="accent2"/>
            </a:solidFill>
          </a:ln>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r>
              <a:rPr kumimoji="1" lang="ja-JP" altLang="en-US" sz="1100">
                <a:solidFill>
                  <a:schemeClr val="bg1"/>
                </a:solidFill>
                <a:effectLst/>
                <a:latin typeface="Meiryo UI" panose="020B0604030504040204" pitchFamily="50" charset="-128"/>
                <a:ea typeface="Meiryo UI" panose="020B0604030504040204" pitchFamily="50" charset="-128"/>
                <a:cs typeface="+mn-cs"/>
              </a:rPr>
              <a:t>物質名、</a:t>
            </a:r>
            <a:r>
              <a:rPr kumimoji="1" lang="en-US" altLang="ja-JP" sz="1100">
                <a:solidFill>
                  <a:schemeClr val="bg1"/>
                </a:solidFill>
                <a:effectLst/>
                <a:latin typeface="Meiryo UI" panose="020B0604030504040204" pitchFamily="50" charset="-128"/>
                <a:ea typeface="Meiryo UI" panose="020B0604030504040204" pitchFamily="50" charset="-128"/>
                <a:cs typeface="+mn-cs"/>
              </a:rPr>
              <a:t>CAS</a:t>
            </a:r>
            <a:r>
              <a:rPr kumimoji="1" lang="ja-JP" altLang="en-US" sz="1100">
                <a:solidFill>
                  <a:schemeClr val="bg1"/>
                </a:solidFill>
                <a:effectLst/>
                <a:latin typeface="Meiryo UI" panose="020B0604030504040204" pitchFamily="50" charset="-128"/>
                <a:ea typeface="Meiryo UI" panose="020B0604030504040204" pitchFamily="50" charset="-128"/>
                <a:cs typeface="+mn-cs"/>
              </a:rPr>
              <a:t>、</a:t>
            </a:r>
            <a:r>
              <a:rPr kumimoji="1" lang="en-US" altLang="ja-JP" sz="1100">
                <a:solidFill>
                  <a:schemeClr val="bg1"/>
                </a:solidFill>
                <a:effectLst/>
                <a:latin typeface="Meiryo UI" panose="020B0604030504040204" pitchFamily="50" charset="-128"/>
                <a:ea typeface="Meiryo UI" panose="020B0604030504040204" pitchFamily="50" charset="-128"/>
                <a:cs typeface="+mn-cs"/>
              </a:rPr>
              <a:t>EC No.</a:t>
            </a:r>
            <a:r>
              <a:rPr kumimoji="1" lang="ja-JP" altLang="en-US" sz="1100">
                <a:solidFill>
                  <a:schemeClr val="bg1"/>
                </a:solidFill>
                <a:effectLst/>
                <a:latin typeface="Meiryo UI" panose="020B0604030504040204" pitchFamily="50" charset="-128"/>
                <a:ea typeface="Meiryo UI" panose="020B0604030504040204" pitchFamily="50" charset="-128"/>
                <a:cs typeface="+mn-cs"/>
              </a:rPr>
              <a:t>　</a:t>
            </a:r>
          </a:p>
          <a:p>
            <a:r>
              <a:rPr kumimoji="1" lang="ja-JP" altLang="en-US" sz="1100">
                <a:solidFill>
                  <a:schemeClr val="bg1"/>
                </a:solidFill>
                <a:effectLst/>
                <a:latin typeface="Meiryo UI" panose="020B0604030504040204" pitchFamily="50" charset="-128"/>
                <a:ea typeface="Meiryo UI" panose="020B0604030504040204" pitchFamily="50" charset="-128"/>
                <a:cs typeface="+mn-cs"/>
              </a:rPr>
              <a:t>から対象物質を検索</a:t>
            </a:r>
          </a:p>
          <a:p>
            <a:r>
              <a:rPr kumimoji="1" lang="ja-JP" altLang="en-US" sz="1100">
                <a:solidFill>
                  <a:schemeClr val="bg1"/>
                </a:solidFill>
                <a:effectLst/>
                <a:latin typeface="Meiryo UI" panose="020B0604030504040204" pitchFamily="50" charset="-128"/>
                <a:ea typeface="Meiryo UI" panose="020B0604030504040204" pitchFamily="50" charset="-128"/>
                <a:cs typeface="+mn-cs"/>
              </a:rPr>
              <a:t>➡物質を選んで「選択」</a:t>
            </a:r>
          </a:p>
        </xdr:txBody>
      </xdr:sp>
    </xdr:grpSp>
    <xdr:clientData/>
  </xdr:twoCellAnchor>
  <xdr:twoCellAnchor>
    <xdr:from>
      <xdr:col>0</xdr:col>
      <xdr:colOff>97118</xdr:colOff>
      <xdr:row>274</xdr:row>
      <xdr:rowOff>104618</xdr:rowOff>
    </xdr:from>
    <xdr:to>
      <xdr:col>3</xdr:col>
      <xdr:colOff>2756648</xdr:colOff>
      <xdr:row>283</xdr:row>
      <xdr:rowOff>84190</xdr:rowOff>
    </xdr:to>
    <xdr:grpSp>
      <xdr:nvGrpSpPr>
        <xdr:cNvPr id="280" name="グループ化 279">
          <a:extLst>
            <a:ext uri="{FF2B5EF4-FFF2-40B4-BE49-F238E27FC236}">
              <a16:creationId xmlns:a16="http://schemas.microsoft.com/office/drawing/2014/main" id="{638D6C47-26C4-6BC6-BC83-40FAF6A1498E}"/>
            </a:ext>
          </a:extLst>
        </xdr:cNvPr>
        <xdr:cNvGrpSpPr/>
      </xdr:nvGrpSpPr>
      <xdr:grpSpPr>
        <a:xfrm>
          <a:off x="97118" y="54733668"/>
          <a:ext cx="5818655" cy="1694072"/>
          <a:chOff x="97118" y="109630883"/>
          <a:chExt cx="5528236" cy="1727289"/>
        </a:xfrm>
      </xdr:grpSpPr>
      <xdr:pic>
        <xdr:nvPicPr>
          <xdr:cNvPr id="278" name="図 277">
            <a:extLst>
              <a:ext uri="{FF2B5EF4-FFF2-40B4-BE49-F238E27FC236}">
                <a16:creationId xmlns:a16="http://schemas.microsoft.com/office/drawing/2014/main" id="{F3C5B3D9-5401-E38B-1371-34E4ADCD2BF1}"/>
              </a:ext>
            </a:extLst>
          </xdr:cNvPr>
          <xdr:cNvPicPr>
            <a:picLocks noChangeAspect="1"/>
          </xdr:cNvPicPr>
        </xdr:nvPicPr>
        <xdr:blipFill rotWithShape="1">
          <a:blip xmlns:r="http://schemas.openxmlformats.org/officeDocument/2006/relationships" r:embed="rId24" cstate="email">
            <a:extLst>
              <a:ext uri="{28A0092B-C50C-407E-A947-70E740481C1C}">
                <a14:useLocalDpi xmlns:a14="http://schemas.microsoft.com/office/drawing/2010/main"/>
              </a:ext>
            </a:extLst>
          </a:blip>
          <a:srcRect/>
          <a:stretch/>
        </xdr:blipFill>
        <xdr:spPr>
          <a:xfrm>
            <a:off x="97118" y="109630883"/>
            <a:ext cx="5528236" cy="1727289"/>
          </a:xfrm>
          <a:prstGeom prst="rect">
            <a:avLst/>
          </a:prstGeom>
        </xdr:spPr>
      </xdr:pic>
      <xdr:sp macro="" textlink="">
        <xdr:nvSpPr>
          <xdr:cNvPr id="279" name="角丸四角形 71">
            <a:extLst>
              <a:ext uri="{FF2B5EF4-FFF2-40B4-BE49-F238E27FC236}">
                <a16:creationId xmlns:a16="http://schemas.microsoft.com/office/drawing/2014/main" id="{1FE32E85-2599-4C8B-B8C7-AD4E0FCBA27B}"/>
              </a:ext>
            </a:extLst>
          </xdr:cNvPr>
          <xdr:cNvSpPr/>
        </xdr:nvSpPr>
        <xdr:spPr>
          <a:xfrm>
            <a:off x="256106" y="111136368"/>
            <a:ext cx="2671890" cy="200710"/>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19797</xdr:colOff>
      <xdr:row>329</xdr:row>
      <xdr:rowOff>139887</xdr:rowOff>
    </xdr:from>
    <xdr:to>
      <xdr:col>3</xdr:col>
      <xdr:colOff>3612081</xdr:colOff>
      <xdr:row>346</xdr:row>
      <xdr:rowOff>131296</xdr:rowOff>
    </xdr:to>
    <xdr:grpSp>
      <xdr:nvGrpSpPr>
        <xdr:cNvPr id="283" name="グループ化 282">
          <a:extLst>
            <a:ext uri="{FF2B5EF4-FFF2-40B4-BE49-F238E27FC236}">
              <a16:creationId xmlns:a16="http://schemas.microsoft.com/office/drawing/2014/main" id="{308F35DF-5AF2-FB79-0450-2E0D8AC046C6}"/>
            </a:ext>
          </a:extLst>
        </xdr:cNvPr>
        <xdr:cNvGrpSpPr/>
      </xdr:nvGrpSpPr>
      <xdr:grpSpPr>
        <a:xfrm>
          <a:off x="324597" y="65160712"/>
          <a:ext cx="6446609" cy="3226734"/>
          <a:chOff x="428631" y="116602067"/>
          <a:chExt cx="6300664" cy="3287059"/>
        </a:xfrm>
      </xdr:grpSpPr>
      <xdr:pic>
        <xdr:nvPicPr>
          <xdr:cNvPr id="282" name="図 281">
            <a:extLst>
              <a:ext uri="{FF2B5EF4-FFF2-40B4-BE49-F238E27FC236}">
                <a16:creationId xmlns:a16="http://schemas.microsoft.com/office/drawing/2014/main" id="{C2753E99-2F04-7143-6911-19200B7FE1D5}"/>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a:ext>
            </a:extLst>
          </a:blip>
          <a:stretch>
            <a:fillRect/>
          </a:stretch>
        </xdr:blipFill>
        <xdr:spPr>
          <a:xfrm>
            <a:off x="428631" y="116602067"/>
            <a:ext cx="6289318" cy="3287059"/>
          </a:xfrm>
          <a:prstGeom prst="rect">
            <a:avLst/>
          </a:prstGeom>
        </xdr:spPr>
      </xdr:pic>
      <xdr:sp macro="" textlink="">
        <xdr:nvSpPr>
          <xdr:cNvPr id="66" name="角丸四角形 122">
            <a:extLst>
              <a:ext uri="{FF2B5EF4-FFF2-40B4-BE49-F238E27FC236}">
                <a16:creationId xmlns:a16="http://schemas.microsoft.com/office/drawing/2014/main" id="{5452CF5C-3061-4608-B1F4-BEE0DC0F0237}"/>
              </a:ext>
            </a:extLst>
          </xdr:cNvPr>
          <xdr:cNvSpPr/>
        </xdr:nvSpPr>
        <xdr:spPr>
          <a:xfrm>
            <a:off x="4938034" y="117923462"/>
            <a:ext cx="1791261" cy="296582"/>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2</xdr:col>
      <xdr:colOff>1268053</xdr:colOff>
      <xdr:row>18</xdr:row>
      <xdr:rowOff>45666</xdr:rowOff>
    </xdr:from>
    <xdr:to>
      <xdr:col>2</xdr:col>
      <xdr:colOff>1563976</xdr:colOff>
      <xdr:row>18</xdr:row>
      <xdr:rowOff>354307</xdr:rowOff>
    </xdr:to>
    <xdr:pic>
      <xdr:nvPicPr>
        <xdr:cNvPr id="2" name="図 1">
          <a:extLst>
            <a:ext uri="{FF2B5EF4-FFF2-40B4-BE49-F238E27FC236}">
              <a16:creationId xmlns:a16="http://schemas.microsoft.com/office/drawing/2014/main" id="{470297DC-1403-4EE5-A9EF-42EA253EE1A7}"/>
            </a:ext>
          </a:extLst>
        </xdr:cNvPr>
        <xdr:cNvPicPr>
          <a:picLocks noChangeAspect="1"/>
        </xdr:cNvPicPr>
      </xdr:nvPicPr>
      <xdr:blipFill rotWithShape="1">
        <a:blip xmlns:r="http://schemas.openxmlformats.org/officeDocument/2006/relationships" r:embed="rId26" cstate="email">
          <a:extLst>
            <a:ext uri="{28A0092B-C50C-407E-A947-70E740481C1C}">
              <a14:useLocalDpi xmlns:a14="http://schemas.microsoft.com/office/drawing/2010/main"/>
            </a:ext>
          </a:extLst>
        </a:blip>
        <a:srcRect b="-3943"/>
        <a:stretch/>
      </xdr:blipFill>
      <xdr:spPr>
        <a:xfrm>
          <a:off x="2635171" y="4819372"/>
          <a:ext cx="295923" cy="311816"/>
        </a:xfrm>
        <a:prstGeom prst="rect">
          <a:avLst/>
        </a:prstGeom>
      </xdr:spPr>
    </xdr:pic>
    <xdr:clientData/>
  </xdr:twoCellAnchor>
  <xdr:twoCellAnchor editAs="oneCell">
    <xdr:from>
      <xdr:col>2</xdr:col>
      <xdr:colOff>1262530</xdr:colOff>
      <xdr:row>17</xdr:row>
      <xdr:rowOff>44824</xdr:rowOff>
    </xdr:from>
    <xdr:to>
      <xdr:col>2</xdr:col>
      <xdr:colOff>1568574</xdr:colOff>
      <xdr:row>17</xdr:row>
      <xdr:rowOff>335143</xdr:rowOff>
    </xdr:to>
    <xdr:pic>
      <xdr:nvPicPr>
        <xdr:cNvPr id="4" name="図 3">
          <a:extLst>
            <a:ext uri="{FF2B5EF4-FFF2-40B4-BE49-F238E27FC236}">
              <a16:creationId xmlns:a16="http://schemas.microsoft.com/office/drawing/2014/main" id="{B41F44AE-0152-43F9-92E6-635AF4239F96}"/>
            </a:ext>
          </a:extLst>
        </xdr:cNvPr>
        <xdr:cNvPicPr>
          <a:picLocks noChangeAspect="1"/>
        </xdr:cNvPicPr>
      </xdr:nvPicPr>
      <xdr:blipFill rotWithShape="1">
        <a:blip xmlns:r="http://schemas.openxmlformats.org/officeDocument/2006/relationships" r:embed="rId27" cstate="email">
          <a:extLst>
            <a:ext uri="{28A0092B-C50C-407E-A947-70E740481C1C}">
              <a14:useLocalDpi xmlns:a14="http://schemas.microsoft.com/office/drawing/2010/main"/>
            </a:ext>
          </a:extLst>
        </a:blip>
        <a:srcRect/>
        <a:stretch/>
      </xdr:blipFill>
      <xdr:spPr>
        <a:xfrm>
          <a:off x="2629648" y="4437530"/>
          <a:ext cx="309219" cy="293494"/>
        </a:xfrm>
        <a:prstGeom prst="rect">
          <a:avLst/>
        </a:prstGeom>
      </xdr:spPr>
    </xdr:pic>
    <xdr:clientData/>
  </xdr:twoCellAnchor>
  <xdr:twoCellAnchor>
    <xdr:from>
      <xdr:col>3</xdr:col>
      <xdr:colOff>51005</xdr:colOff>
      <xdr:row>165</xdr:row>
      <xdr:rowOff>69037</xdr:rowOff>
    </xdr:from>
    <xdr:to>
      <xdr:col>3</xdr:col>
      <xdr:colOff>155594</xdr:colOff>
      <xdr:row>165</xdr:row>
      <xdr:rowOff>128802</xdr:rowOff>
    </xdr:to>
    <xdr:sp macro="" textlink="">
      <xdr:nvSpPr>
        <xdr:cNvPr id="6" name="矢印: 右 5">
          <a:extLst>
            <a:ext uri="{FF2B5EF4-FFF2-40B4-BE49-F238E27FC236}">
              <a16:creationId xmlns:a16="http://schemas.microsoft.com/office/drawing/2014/main" id="{D11C8349-BA27-B925-74D9-A90E771DD147}"/>
            </a:ext>
          </a:extLst>
        </xdr:cNvPr>
        <xdr:cNvSpPr/>
      </xdr:nvSpPr>
      <xdr:spPr>
        <a:xfrm rot="10800000">
          <a:off x="3068350" y="20949589"/>
          <a:ext cx="104589" cy="59765"/>
        </a:xfrm>
        <a:prstGeom prst="rightArrow">
          <a:avLst/>
        </a:prstGeom>
        <a:solidFill>
          <a:srgbClr val="C00000"/>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44174</xdr:colOff>
      <xdr:row>221</xdr:row>
      <xdr:rowOff>44174</xdr:rowOff>
    </xdr:from>
    <xdr:to>
      <xdr:col>3</xdr:col>
      <xdr:colOff>2225814</xdr:colOff>
      <xdr:row>233</xdr:row>
      <xdr:rowOff>17393</xdr:rowOff>
    </xdr:to>
    <xdr:pic>
      <xdr:nvPicPr>
        <xdr:cNvPr id="8" name="図 7">
          <a:extLst>
            <a:ext uri="{FF2B5EF4-FFF2-40B4-BE49-F238E27FC236}">
              <a16:creationId xmlns:a16="http://schemas.microsoft.com/office/drawing/2014/main" id="{73DF4E05-CFF2-4A15-969E-7D4360124053}"/>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204304" y="27614217"/>
          <a:ext cx="5041900" cy="2292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246529</xdr:colOff>
      <xdr:row>143</xdr:row>
      <xdr:rowOff>7470</xdr:rowOff>
    </xdr:from>
    <xdr:to>
      <xdr:col>3</xdr:col>
      <xdr:colOff>1894125</xdr:colOff>
      <xdr:row>144</xdr:row>
      <xdr:rowOff>114681</xdr:rowOff>
    </xdr:to>
    <xdr:sp macro="" textlink="">
      <xdr:nvSpPr>
        <xdr:cNvPr id="12" name="吹き出し: 四角形 11">
          <a:extLst>
            <a:ext uri="{FF2B5EF4-FFF2-40B4-BE49-F238E27FC236}">
              <a16:creationId xmlns:a16="http://schemas.microsoft.com/office/drawing/2014/main" id="{CE21895E-0598-4393-8204-4866973BFB67}"/>
            </a:ext>
          </a:extLst>
        </xdr:cNvPr>
        <xdr:cNvSpPr/>
      </xdr:nvSpPr>
      <xdr:spPr>
        <a:xfrm>
          <a:off x="246529" y="31585646"/>
          <a:ext cx="4815125" cy="301447"/>
        </a:xfrm>
        <a:prstGeom prst="wedgeRectCallout">
          <a:avLst>
            <a:gd name="adj1" fmla="val 8800"/>
            <a:gd name="adj2" fmla="val -36417"/>
          </a:avLst>
        </a:prstGeom>
        <a:solidFill>
          <a:srgbClr val="C0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a:t>
          </a:r>
          <a:r>
            <a:rPr kumimoji="1" lang="ja-JP" altLang="en-US" sz="1100" b="0">
              <a:latin typeface="Meiryo UI" panose="020B0604030504040204" pitchFamily="50" charset="-128"/>
              <a:ea typeface="Meiryo UI" panose="020B0604030504040204" pitchFamily="50" charset="-128"/>
            </a:rPr>
            <a:t>承認日</a:t>
          </a:r>
          <a:r>
            <a:rPr kumimoji="1" lang="en-US" altLang="ja-JP" sz="1100" b="0">
              <a:latin typeface="Meiryo UI" panose="020B0604030504040204" pitchFamily="50" charset="-128"/>
              <a:ea typeface="Meiryo UI" panose="020B0604030504040204" pitchFamily="50" charset="-128"/>
            </a:rPr>
            <a:t>(</a:t>
          </a:r>
          <a:r>
            <a:rPr kumimoji="1" lang="ja-JP" altLang="en-US" sz="1100" b="0">
              <a:latin typeface="Meiryo UI" panose="020B0604030504040204" pitchFamily="50" charset="-128"/>
              <a:ea typeface="Meiryo UI" panose="020B0604030504040204" pitchFamily="50" charset="-128"/>
            </a:rPr>
            <a:t>①</a:t>
          </a:r>
          <a:r>
            <a:rPr kumimoji="1" lang="en-US" altLang="ja-JP" sz="1100" b="0">
              <a:latin typeface="Meiryo UI" panose="020B0604030504040204" pitchFamily="50" charset="-128"/>
              <a:ea typeface="Meiryo UI" panose="020B0604030504040204" pitchFamily="50" charset="-128"/>
            </a:rPr>
            <a:t>)</a:t>
          </a:r>
          <a:r>
            <a:rPr kumimoji="1" lang="ja-JP" altLang="en-US" sz="1100" b="0">
              <a:latin typeface="Meiryo UI" panose="020B0604030504040204" pitchFamily="50" charset="-128"/>
              <a:ea typeface="Meiryo UI" panose="020B0604030504040204" pitchFamily="50" charset="-128"/>
            </a:rPr>
            <a:t>は、作成日、改訂日以降の日付とする　　　</a:t>
          </a:r>
        </a:p>
      </xdr:txBody>
    </xdr:sp>
    <xdr:clientData/>
  </xdr:twoCellAnchor>
  <xdr:twoCellAnchor>
    <xdr:from>
      <xdr:col>1</xdr:col>
      <xdr:colOff>709705</xdr:colOff>
      <xdr:row>141</xdr:row>
      <xdr:rowOff>0</xdr:rowOff>
    </xdr:from>
    <xdr:to>
      <xdr:col>2</xdr:col>
      <xdr:colOff>455706</xdr:colOff>
      <xdr:row>144</xdr:row>
      <xdr:rowOff>112059</xdr:rowOff>
    </xdr:to>
    <xdr:sp macro="" textlink="">
      <xdr:nvSpPr>
        <xdr:cNvPr id="13" name="テキスト ボックス 12">
          <a:extLst>
            <a:ext uri="{FF2B5EF4-FFF2-40B4-BE49-F238E27FC236}">
              <a16:creationId xmlns:a16="http://schemas.microsoft.com/office/drawing/2014/main" id="{48A96FE9-980F-489D-93CE-FD850A793690}"/>
            </a:ext>
          </a:extLst>
        </xdr:cNvPr>
        <xdr:cNvSpPr txBox="1"/>
      </xdr:nvSpPr>
      <xdr:spPr>
        <a:xfrm>
          <a:off x="1015999" y="31189706"/>
          <a:ext cx="956236" cy="694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rPr>
            <a:t>①</a:t>
          </a:r>
        </a:p>
      </xdr:txBody>
    </xdr:sp>
    <xdr:clientData/>
  </xdr:twoCellAnchor>
  <xdr:twoCellAnchor editAs="oneCell">
    <xdr:from>
      <xdr:col>0</xdr:col>
      <xdr:colOff>232120</xdr:colOff>
      <xdr:row>191</xdr:row>
      <xdr:rowOff>72570</xdr:rowOff>
    </xdr:from>
    <xdr:to>
      <xdr:col>3</xdr:col>
      <xdr:colOff>3582793</xdr:colOff>
      <xdr:row>204</xdr:row>
      <xdr:rowOff>181429</xdr:rowOff>
    </xdr:to>
    <xdr:pic>
      <xdr:nvPicPr>
        <xdr:cNvPr id="18" name="図 17">
          <a:extLst>
            <a:ext uri="{FF2B5EF4-FFF2-40B4-BE49-F238E27FC236}">
              <a16:creationId xmlns:a16="http://schemas.microsoft.com/office/drawing/2014/main" id="{B6CF8B78-C5A3-9F6C-BC5C-25E9DD384526}"/>
            </a:ext>
          </a:extLst>
        </xdr:cNvPr>
        <xdr:cNvPicPr>
          <a:picLocks noChangeAspect="1"/>
        </xdr:cNvPicPr>
      </xdr:nvPicPr>
      <xdr:blipFill rotWithShape="1">
        <a:blip xmlns:r="http://schemas.openxmlformats.org/officeDocument/2006/relationships" r:embed="rId29" cstate="email">
          <a:extLst>
            <a:ext uri="{28A0092B-C50C-407E-A947-70E740481C1C}">
              <a14:useLocalDpi xmlns:a14="http://schemas.microsoft.com/office/drawing/2010/main"/>
            </a:ext>
          </a:extLst>
        </a:blip>
        <a:srcRect/>
        <a:stretch/>
      </xdr:blipFill>
      <xdr:spPr>
        <a:xfrm>
          <a:off x="232120" y="39115999"/>
          <a:ext cx="6516602" cy="2585359"/>
        </a:xfrm>
        <a:prstGeom prst="rect">
          <a:avLst/>
        </a:prstGeom>
      </xdr:spPr>
    </xdr:pic>
    <xdr:clientData/>
  </xdr:twoCellAnchor>
  <xdr:twoCellAnchor>
    <xdr:from>
      <xdr:col>0</xdr:col>
      <xdr:colOff>182688</xdr:colOff>
      <xdr:row>73</xdr:row>
      <xdr:rowOff>115795</xdr:rowOff>
    </xdr:from>
    <xdr:to>
      <xdr:col>3</xdr:col>
      <xdr:colOff>4147291</xdr:colOff>
      <xdr:row>95</xdr:row>
      <xdr:rowOff>71973</xdr:rowOff>
    </xdr:to>
    <xdr:grpSp>
      <xdr:nvGrpSpPr>
        <xdr:cNvPr id="21" name="グループ化 20">
          <a:extLst>
            <a:ext uri="{FF2B5EF4-FFF2-40B4-BE49-F238E27FC236}">
              <a16:creationId xmlns:a16="http://schemas.microsoft.com/office/drawing/2014/main" id="{64E4E617-2E04-A8B6-111E-0D3B24AC172C}"/>
            </a:ext>
          </a:extLst>
        </xdr:cNvPr>
        <xdr:cNvGrpSpPr/>
      </xdr:nvGrpSpPr>
      <xdr:grpSpPr>
        <a:xfrm>
          <a:off x="179513" y="16327345"/>
          <a:ext cx="7126903" cy="4144003"/>
          <a:chOff x="7666616" y="16671152"/>
          <a:chExt cx="7130532" cy="4147178"/>
        </a:xfrm>
      </xdr:grpSpPr>
      <xdr:grpSp>
        <xdr:nvGrpSpPr>
          <xdr:cNvPr id="20" name="グループ化 19">
            <a:extLst>
              <a:ext uri="{FF2B5EF4-FFF2-40B4-BE49-F238E27FC236}">
                <a16:creationId xmlns:a16="http://schemas.microsoft.com/office/drawing/2014/main" id="{BCFF4742-5361-1CC2-FE31-753AA6E443E3}"/>
              </a:ext>
            </a:extLst>
          </xdr:cNvPr>
          <xdr:cNvGrpSpPr/>
        </xdr:nvGrpSpPr>
        <xdr:grpSpPr>
          <a:xfrm>
            <a:off x="7666616" y="16671152"/>
            <a:ext cx="7130532" cy="4147178"/>
            <a:chOff x="7666616" y="16671152"/>
            <a:chExt cx="7130532" cy="4147178"/>
          </a:xfrm>
        </xdr:grpSpPr>
        <xdr:pic>
          <xdr:nvPicPr>
            <xdr:cNvPr id="19" name="図 18">
              <a:extLst>
                <a:ext uri="{FF2B5EF4-FFF2-40B4-BE49-F238E27FC236}">
                  <a16:creationId xmlns:a16="http://schemas.microsoft.com/office/drawing/2014/main" id="{1EB283B0-6653-2550-BE8D-5394A7B94BA6}"/>
                </a:ext>
              </a:extLst>
            </xdr:cNvPr>
            <xdr:cNvPicPr>
              <a:picLocks noChangeAspect="1"/>
            </xdr:cNvPicPr>
          </xdr:nvPicPr>
          <xdr:blipFill rotWithShape="1">
            <a:blip xmlns:r="http://schemas.openxmlformats.org/officeDocument/2006/relationships" r:embed="rId30" cstate="email">
              <a:extLst>
                <a:ext uri="{28A0092B-C50C-407E-A947-70E740481C1C}">
                  <a14:useLocalDpi xmlns:a14="http://schemas.microsoft.com/office/drawing/2010/main"/>
                </a:ext>
              </a:extLst>
            </a:blip>
            <a:srcRect/>
            <a:stretch/>
          </xdr:blipFill>
          <xdr:spPr>
            <a:xfrm>
              <a:off x="7666616" y="16734637"/>
              <a:ext cx="7130532" cy="4083693"/>
            </a:xfrm>
            <a:prstGeom prst="rect">
              <a:avLst/>
            </a:prstGeom>
          </xdr:spPr>
        </xdr:pic>
        <xdr:sp macro="" textlink="">
          <xdr:nvSpPr>
            <xdr:cNvPr id="11" name="楕円 10">
              <a:extLst>
                <a:ext uri="{FF2B5EF4-FFF2-40B4-BE49-F238E27FC236}">
                  <a16:creationId xmlns:a16="http://schemas.microsoft.com/office/drawing/2014/main" id="{0D165ADD-3F07-48E4-9A83-458BBDFF254C}"/>
                </a:ext>
              </a:extLst>
            </xdr:cNvPr>
            <xdr:cNvSpPr/>
          </xdr:nvSpPr>
          <xdr:spPr>
            <a:xfrm>
              <a:off x="9483378" y="16671152"/>
              <a:ext cx="956236" cy="257736"/>
            </a:xfrm>
            <a:prstGeom prst="ellipse">
              <a:avLst/>
            </a:prstGeom>
            <a:no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C00000"/>
                </a:solidFill>
              </a:endParaRPr>
            </a:p>
          </xdr:txBody>
        </xdr:sp>
      </xdr:grpSp>
      <xdr:sp macro="" textlink="">
        <xdr:nvSpPr>
          <xdr:cNvPr id="9" name="テキスト ボックス 8">
            <a:extLst>
              <a:ext uri="{FF2B5EF4-FFF2-40B4-BE49-F238E27FC236}">
                <a16:creationId xmlns:a16="http://schemas.microsoft.com/office/drawing/2014/main" id="{4F1B90E2-61EF-48A6-AB0D-5D6A2CBB4B0F}"/>
              </a:ext>
            </a:extLst>
          </xdr:cNvPr>
          <xdr:cNvSpPr txBox="1"/>
        </xdr:nvSpPr>
        <xdr:spPr>
          <a:xfrm>
            <a:off x="7922025" y="18951816"/>
            <a:ext cx="952500" cy="608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C00000"/>
                </a:solidFill>
              </a:rPr>
              <a:t>①</a:t>
            </a:r>
          </a:p>
        </xdr:txBody>
      </xdr:sp>
    </xdr:grpSp>
    <xdr:clientData/>
  </xdr:twoCellAnchor>
  <xdr:twoCellAnchor>
    <xdr:from>
      <xdr:col>1</xdr:col>
      <xdr:colOff>38100</xdr:colOff>
      <xdr:row>377</xdr:row>
      <xdr:rowOff>76199</xdr:rowOff>
    </xdr:from>
    <xdr:to>
      <xdr:col>2</xdr:col>
      <xdr:colOff>552451</xdr:colOff>
      <xdr:row>378</xdr:row>
      <xdr:rowOff>154214</xdr:rowOff>
    </xdr:to>
    <xdr:grpSp>
      <xdr:nvGrpSpPr>
        <xdr:cNvPr id="26" name="グループ化 25">
          <a:extLst>
            <a:ext uri="{FF2B5EF4-FFF2-40B4-BE49-F238E27FC236}">
              <a16:creationId xmlns:a16="http://schemas.microsoft.com/office/drawing/2014/main" id="{A8A3A548-15FA-1C25-82E2-09F0BFC637D7}"/>
            </a:ext>
          </a:extLst>
        </xdr:cNvPr>
        <xdr:cNvGrpSpPr/>
      </xdr:nvGrpSpPr>
      <xdr:grpSpPr>
        <a:xfrm>
          <a:off x="342900" y="74342624"/>
          <a:ext cx="1724026" cy="268515"/>
          <a:chOff x="346529" y="74879199"/>
          <a:chExt cx="1720851" cy="268515"/>
        </a:xfrm>
      </xdr:grpSpPr>
      <xdr:pic>
        <xdr:nvPicPr>
          <xdr:cNvPr id="70" name="図 69">
            <a:extLst>
              <a:ext uri="{FF2B5EF4-FFF2-40B4-BE49-F238E27FC236}">
                <a16:creationId xmlns:a16="http://schemas.microsoft.com/office/drawing/2014/main" id="{CF1360D5-4F93-4DAF-8EE9-B02B1018CA20}"/>
              </a:ext>
            </a:extLst>
          </xdr:cNvPr>
          <xdr:cNvPicPr>
            <a:picLocks noChangeAspect="1"/>
          </xdr:cNvPicPr>
        </xdr:nvPicPr>
        <xdr:blipFill rotWithShape="1">
          <a:blip xmlns:r="http://schemas.openxmlformats.org/officeDocument/2006/relationships" r:embed="rId31" cstate="email">
            <a:extLst>
              <a:ext uri="{28A0092B-C50C-407E-A947-70E740481C1C}">
                <a14:useLocalDpi xmlns:a14="http://schemas.microsoft.com/office/drawing/2010/main"/>
              </a:ext>
            </a:extLst>
          </a:blip>
          <a:srcRect/>
          <a:stretch/>
        </xdr:blipFill>
        <xdr:spPr>
          <a:xfrm>
            <a:off x="346529" y="74879199"/>
            <a:ext cx="1720851" cy="266701"/>
          </a:xfrm>
          <a:prstGeom prst="rect">
            <a:avLst/>
          </a:prstGeom>
        </xdr:spPr>
      </xdr:pic>
      <xdr:sp macro="" textlink="">
        <xdr:nvSpPr>
          <xdr:cNvPr id="25" name="角丸四角形 136">
            <a:extLst>
              <a:ext uri="{FF2B5EF4-FFF2-40B4-BE49-F238E27FC236}">
                <a16:creationId xmlns:a16="http://schemas.microsoft.com/office/drawing/2014/main" id="{CF274D77-D32B-4674-A537-88457B9BFEDF}"/>
              </a:ext>
            </a:extLst>
          </xdr:cNvPr>
          <xdr:cNvSpPr/>
        </xdr:nvSpPr>
        <xdr:spPr>
          <a:xfrm>
            <a:off x="398074" y="74881440"/>
            <a:ext cx="1479711" cy="266274"/>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0</xdr:colOff>
      <xdr:row>388</xdr:row>
      <xdr:rowOff>0</xdr:rowOff>
    </xdr:from>
    <xdr:to>
      <xdr:col>3</xdr:col>
      <xdr:colOff>2659787</xdr:colOff>
      <xdr:row>389</xdr:row>
      <xdr:rowOff>114262</xdr:rowOff>
    </xdr:to>
    <xdr:grpSp>
      <xdr:nvGrpSpPr>
        <xdr:cNvPr id="28" name="グループ化 27">
          <a:extLst>
            <a:ext uri="{FF2B5EF4-FFF2-40B4-BE49-F238E27FC236}">
              <a16:creationId xmlns:a16="http://schemas.microsoft.com/office/drawing/2014/main" id="{E0A3CF3D-7F0B-ADFB-DFC2-04F1D490A6D6}"/>
            </a:ext>
          </a:extLst>
        </xdr:cNvPr>
        <xdr:cNvGrpSpPr/>
      </xdr:nvGrpSpPr>
      <xdr:grpSpPr>
        <a:xfrm>
          <a:off x="304800" y="76295250"/>
          <a:ext cx="5514112" cy="304762"/>
          <a:chOff x="308429" y="76835000"/>
          <a:chExt cx="5517287" cy="304762"/>
        </a:xfrm>
      </xdr:grpSpPr>
      <xdr:pic>
        <xdr:nvPicPr>
          <xdr:cNvPr id="27" name="図 26">
            <a:extLst>
              <a:ext uri="{FF2B5EF4-FFF2-40B4-BE49-F238E27FC236}">
                <a16:creationId xmlns:a16="http://schemas.microsoft.com/office/drawing/2014/main" id="{E7CC70C5-F9D1-4721-A10A-43EEBD54BA26}"/>
              </a:ext>
            </a:extLst>
          </xdr:cNvPr>
          <xdr:cNvPicPr>
            <a:picLocks noChangeAspect="1"/>
          </xdr:cNvPicPr>
        </xdr:nvPicPr>
        <xdr:blipFill>
          <a:blip xmlns:r="http://schemas.openxmlformats.org/officeDocument/2006/relationships" r:embed="rId7"/>
          <a:stretch>
            <a:fillRect/>
          </a:stretch>
        </xdr:blipFill>
        <xdr:spPr>
          <a:xfrm>
            <a:off x="308429" y="76835000"/>
            <a:ext cx="5517287" cy="304762"/>
          </a:xfrm>
          <a:prstGeom prst="rect">
            <a:avLst/>
          </a:prstGeom>
        </xdr:spPr>
      </xdr:pic>
      <xdr:sp macro="" textlink="">
        <xdr:nvSpPr>
          <xdr:cNvPr id="74" name="角丸四角形 123">
            <a:extLst>
              <a:ext uri="{FF2B5EF4-FFF2-40B4-BE49-F238E27FC236}">
                <a16:creationId xmlns:a16="http://schemas.microsoft.com/office/drawing/2014/main" id="{D718E25E-4197-46DE-B32D-A48CB373B008}"/>
              </a:ext>
            </a:extLst>
          </xdr:cNvPr>
          <xdr:cNvSpPr/>
        </xdr:nvSpPr>
        <xdr:spPr>
          <a:xfrm>
            <a:off x="4168346" y="76864401"/>
            <a:ext cx="1607486" cy="215527"/>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3</xdr:col>
      <xdr:colOff>3252108</xdr:colOff>
      <xdr:row>97</xdr:row>
      <xdr:rowOff>204107</xdr:rowOff>
    </xdr:from>
    <xdr:to>
      <xdr:col>3</xdr:col>
      <xdr:colOff>3841057</xdr:colOff>
      <xdr:row>99</xdr:row>
      <xdr:rowOff>8151</xdr:rowOff>
    </xdr:to>
    <xdr:pic>
      <xdr:nvPicPr>
        <xdr:cNvPr id="3" name="図 2">
          <a:hlinkClick xmlns:r="http://schemas.openxmlformats.org/officeDocument/2006/relationships" r:id="rId32"/>
          <a:extLst>
            <a:ext uri="{FF2B5EF4-FFF2-40B4-BE49-F238E27FC236}">
              <a16:creationId xmlns:a16="http://schemas.microsoft.com/office/drawing/2014/main" id="{4BD7371F-8276-4558-AAC3-16C5E2A896C8}"/>
            </a:ext>
          </a:extLst>
        </xdr:cNvPr>
        <xdr:cNvPicPr>
          <a:picLocks noChangeAspect="1"/>
        </xdr:cNvPicPr>
      </xdr:nvPicPr>
      <xdr:blipFill>
        <a:blip xmlns:r="http://schemas.openxmlformats.org/officeDocument/2006/relationships" r:embed="rId33" cstate="email">
          <a:extLst>
            <a:ext uri="{28A0092B-C50C-407E-A947-70E740481C1C}">
              <a14:useLocalDpi xmlns:a14="http://schemas.microsoft.com/office/drawing/2010/main"/>
            </a:ext>
          </a:extLst>
        </a:blip>
        <a:stretch>
          <a:fillRect/>
        </a:stretch>
      </xdr:blipFill>
      <xdr:spPr>
        <a:xfrm>
          <a:off x="6408965" y="21580928"/>
          <a:ext cx="582599" cy="266687"/>
        </a:xfrm>
        <a:prstGeom prst="rect">
          <a:avLst/>
        </a:prstGeom>
      </xdr:spPr>
    </xdr:pic>
    <xdr:clientData/>
  </xdr:twoCellAnchor>
  <xdr:twoCellAnchor editAs="oneCell">
    <xdr:from>
      <xdr:col>3</xdr:col>
      <xdr:colOff>2558142</xdr:colOff>
      <xdr:row>175</xdr:row>
      <xdr:rowOff>40821</xdr:rowOff>
    </xdr:from>
    <xdr:to>
      <xdr:col>3</xdr:col>
      <xdr:colOff>3153441</xdr:colOff>
      <xdr:row>176</xdr:row>
      <xdr:rowOff>126533</xdr:rowOff>
    </xdr:to>
    <xdr:pic>
      <xdr:nvPicPr>
        <xdr:cNvPr id="5" name="図 4">
          <a:hlinkClick xmlns:r="http://schemas.openxmlformats.org/officeDocument/2006/relationships" r:id="rId32"/>
          <a:extLst>
            <a:ext uri="{FF2B5EF4-FFF2-40B4-BE49-F238E27FC236}">
              <a16:creationId xmlns:a16="http://schemas.microsoft.com/office/drawing/2014/main" id="{0D29E92F-9619-4466-92BB-35ECD4DD0618}"/>
            </a:ext>
          </a:extLst>
        </xdr:cNvPr>
        <xdr:cNvPicPr>
          <a:picLocks noChangeAspect="1"/>
        </xdr:cNvPicPr>
      </xdr:nvPicPr>
      <xdr:blipFill>
        <a:blip xmlns:r="http://schemas.openxmlformats.org/officeDocument/2006/relationships" r:embed="rId33" cstate="email">
          <a:extLst>
            <a:ext uri="{28A0092B-C50C-407E-A947-70E740481C1C}">
              <a14:useLocalDpi xmlns:a14="http://schemas.microsoft.com/office/drawing/2010/main"/>
            </a:ext>
          </a:extLst>
        </a:blip>
        <a:stretch>
          <a:fillRect/>
        </a:stretch>
      </xdr:blipFill>
      <xdr:spPr>
        <a:xfrm>
          <a:off x="5714999" y="36439928"/>
          <a:ext cx="588949" cy="276212"/>
        </a:xfrm>
        <a:prstGeom prst="rect">
          <a:avLst/>
        </a:prstGeom>
      </xdr:spPr>
    </xdr:pic>
    <xdr:clientData/>
  </xdr:twoCellAnchor>
  <xdr:twoCellAnchor editAs="oneCell">
    <xdr:from>
      <xdr:col>3</xdr:col>
      <xdr:colOff>2680607</xdr:colOff>
      <xdr:row>373</xdr:row>
      <xdr:rowOff>149678</xdr:rowOff>
    </xdr:from>
    <xdr:to>
      <xdr:col>3</xdr:col>
      <xdr:colOff>3266381</xdr:colOff>
      <xdr:row>375</xdr:row>
      <xdr:rowOff>48065</xdr:rowOff>
    </xdr:to>
    <xdr:pic>
      <xdr:nvPicPr>
        <xdr:cNvPr id="10" name="図 9">
          <a:hlinkClick xmlns:r="http://schemas.openxmlformats.org/officeDocument/2006/relationships" r:id="rId32"/>
          <a:extLst>
            <a:ext uri="{FF2B5EF4-FFF2-40B4-BE49-F238E27FC236}">
              <a16:creationId xmlns:a16="http://schemas.microsoft.com/office/drawing/2014/main" id="{18C99429-9626-4018-A915-230912AC3957}"/>
            </a:ext>
          </a:extLst>
        </xdr:cNvPr>
        <xdr:cNvPicPr>
          <a:picLocks noChangeAspect="1"/>
        </xdr:cNvPicPr>
      </xdr:nvPicPr>
      <xdr:blipFill>
        <a:blip xmlns:r="http://schemas.openxmlformats.org/officeDocument/2006/relationships" r:embed="rId33" cstate="email">
          <a:extLst>
            <a:ext uri="{28A0092B-C50C-407E-A947-70E740481C1C}">
              <a14:useLocalDpi xmlns:a14="http://schemas.microsoft.com/office/drawing/2010/main"/>
            </a:ext>
          </a:extLst>
        </a:blip>
        <a:stretch>
          <a:fillRect/>
        </a:stretch>
      </xdr:blipFill>
      <xdr:spPr>
        <a:xfrm>
          <a:off x="5837464" y="74417464"/>
          <a:ext cx="592124" cy="279387"/>
        </a:xfrm>
        <a:prstGeom prst="rect">
          <a:avLst/>
        </a:prstGeom>
      </xdr:spPr>
    </xdr:pic>
    <xdr:clientData/>
  </xdr:twoCellAnchor>
  <xdr:twoCellAnchor>
    <xdr:from>
      <xdr:col>1</xdr:col>
      <xdr:colOff>154215</xdr:colOff>
      <xdr:row>315</xdr:row>
      <xdr:rowOff>126999</xdr:rowOff>
    </xdr:from>
    <xdr:to>
      <xdr:col>3</xdr:col>
      <xdr:colOff>4104265</xdr:colOff>
      <xdr:row>323</xdr:row>
      <xdr:rowOff>117928</xdr:rowOff>
    </xdr:to>
    <xdr:grpSp>
      <xdr:nvGrpSpPr>
        <xdr:cNvPr id="29" name="グループ化 28">
          <a:extLst>
            <a:ext uri="{FF2B5EF4-FFF2-40B4-BE49-F238E27FC236}">
              <a16:creationId xmlns:a16="http://schemas.microsoft.com/office/drawing/2014/main" id="{228B7139-919F-7FBF-0F75-C0717C671812}"/>
            </a:ext>
          </a:extLst>
        </xdr:cNvPr>
        <xdr:cNvGrpSpPr/>
      </xdr:nvGrpSpPr>
      <xdr:grpSpPr>
        <a:xfrm>
          <a:off x="459015" y="62474474"/>
          <a:ext cx="6810725" cy="1521279"/>
          <a:chOff x="462644" y="63173428"/>
          <a:chExt cx="6807550" cy="1514929"/>
        </a:xfrm>
      </xdr:grpSpPr>
      <xdr:pic>
        <xdr:nvPicPr>
          <xdr:cNvPr id="7" name="図 6">
            <a:extLst>
              <a:ext uri="{FF2B5EF4-FFF2-40B4-BE49-F238E27FC236}">
                <a16:creationId xmlns:a16="http://schemas.microsoft.com/office/drawing/2014/main" id="{7690F5C2-6467-A086-B5FE-5EFB789D46A8}"/>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a:ext>
            </a:extLst>
          </a:blip>
          <a:stretch>
            <a:fillRect/>
          </a:stretch>
        </xdr:blipFill>
        <xdr:spPr>
          <a:xfrm>
            <a:off x="462644" y="63173428"/>
            <a:ext cx="6807550" cy="1511378"/>
          </a:xfrm>
          <a:prstGeom prst="rect">
            <a:avLst/>
          </a:prstGeom>
        </xdr:spPr>
      </xdr:pic>
      <xdr:sp macro="" textlink="">
        <xdr:nvSpPr>
          <xdr:cNvPr id="23" name="角丸四角形 71">
            <a:extLst>
              <a:ext uri="{FF2B5EF4-FFF2-40B4-BE49-F238E27FC236}">
                <a16:creationId xmlns:a16="http://schemas.microsoft.com/office/drawing/2014/main" id="{87E12429-B1D3-4CEA-B686-23DDACC1E54D}"/>
              </a:ext>
            </a:extLst>
          </xdr:cNvPr>
          <xdr:cNvSpPr/>
        </xdr:nvSpPr>
        <xdr:spPr>
          <a:xfrm>
            <a:off x="4481284" y="64443429"/>
            <a:ext cx="1360715" cy="244928"/>
          </a:xfrm>
          <a:prstGeom prst="roundRect">
            <a:avLst/>
          </a:prstGeom>
          <a:noFill/>
          <a:ln w="444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cmp-consortium.com/chemsherpa/aboutchemsherpa/description" TargetMode="External"/><Relationship Id="rId2" Type="http://schemas.openxmlformats.org/officeDocument/2006/relationships/hyperlink" Target="https://cmp-consortium.com/english/chemsherpa/aboutchemsherpa" TargetMode="External"/><Relationship Id="rId1" Type="http://schemas.openxmlformats.org/officeDocument/2006/relationships/hyperlink" Target="https://cmp-consortium.com/chemsherpa/aboutchemsherpa"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cmp-consortium.com/english/chemsherpa/aboutchemsherpa/description"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cmp-consortium.com/chemsherpa/aboutchemsherpa/description" TargetMode="External"/><Relationship Id="rId2" Type="http://schemas.openxmlformats.org/officeDocument/2006/relationships/hyperlink" Target="https://cmp-consortium.com/english/chemsherpa/aboutchemsherpa" TargetMode="External"/><Relationship Id="rId1" Type="http://schemas.openxmlformats.org/officeDocument/2006/relationships/hyperlink" Target="https://cmp-consortium.com/chemsherpa/aboutchemsherpa"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BD1CF-9D87-46DC-91A0-F2322AD5A331}">
  <sheetPr>
    <tabColor rgb="FFFFFF00"/>
  </sheetPr>
  <dimension ref="A1:M553"/>
  <sheetViews>
    <sheetView showGridLines="0" tabSelected="1" view="pageBreakPreview" zoomScaleNormal="70" zoomScaleSheetLayoutView="100" workbookViewId="0"/>
  </sheetViews>
  <sheetFormatPr defaultRowHeight="15" x14ac:dyDescent="0.35"/>
  <cols>
    <col min="1" max="1" width="3.78515625" customWidth="1"/>
    <col min="2" max="2" width="13.5703125" customWidth="1"/>
    <col min="3" max="3" width="18" customWidth="1"/>
    <col min="4" max="4" width="48.85546875" customWidth="1"/>
    <col min="5" max="16384" width="9.140625" style="16"/>
  </cols>
  <sheetData>
    <row r="1" spans="1:7" ht="24.5" x14ac:dyDescent="0.35">
      <c r="A1" s="1" t="s">
        <v>120</v>
      </c>
    </row>
    <row r="2" spans="1:7" ht="18" customHeight="1" x14ac:dyDescent="0.35">
      <c r="B2" s="1"/>
      <c r="D2" s="14" t="s">
        <v>150</v>
      </c>
    </row>
    <row r="3" spans="1:7" ht="18" customHeight="1" x14ac:dyDescent="0.35">
      <c r="A3" s="30" t="s">
        <v>10</v>
      </c>
      <c r="B3" s="31"/>
      <c r="C3" s="31"/>
      <c r="D3" s="31"/>
      <c r="F3" s="38"/>
      <c r="G3" s="38"/>
    </row>
    <row r="4" spans="1:7" ht="18" customHeight="1" x14ac:dyDescent="0.35">
      <c r="B4" t="s">
        <v>1</v>
      </c>
      <c r="F4" s="38"/>
      <c r="G4" s="38"/>
    </row>
    <row r="5" spans="1:7" ht="18" customHeight="1" x14ac:dyDescent="0.35">
      <c r="B5" t="s">
        <v>140</v>
      </c>
      <c r="F5" s="38"/>
      <c r="G5" s="38"/>
    </row>
    <row r="6" spans="1:7" ht="18" customHeight="1" x14ac:dyDescent="0.35">
      <c r="B6" t="s">
        <v>155</v>
      </c>
      <c r="F6" s="38"/>
      <c r="G6" s="38"/>
    </row>
    <row r="7" spans="1:7" ht="18" customHeight="1" x14ac:dyDescent="0.35">
      <c r="B7" s="108" t="s">
        <v>156</v>
      </c>
      <c r="F7" s="38"/>
      <c r="G7" s="38"/>
    </row>
    <row r="8" spans="1:7" ht="24" customHeight="1" x14ac:dyDescent="0.35">
      <c r="B8" s="25" t="s">
        <v>9</v>
      </c>
      <c r="C8" s="26"/>
      <c r="D8" s="27" t="s">
        <v>0</v>
      </c>
      <c r="F8" s="38"/>
      <c r="G8" s="38"/>
    </row>
    <row r="9" spans="1:7" ht="30" customHeight="1" x14ac:dyDescent="0.35">
      <c r="B9" s="3" t="s">
        <v>8</v>
      </c>
      <c r="C9" s="4"/>
      <c r="D9" s="107" t="s">
        <v>151</v>
      </c>
      <c r="F9" s="38"/>
      <c r="G9" s="38"/>
    </row>
    <row r="10" spans="1:7" ht="30" customHeight="1" x14ac:dyDescent="0.35">
      <c r="B10" s="3" t="s">
        <v>51</v>
      </c>
      <c r="C10" s="4"/>
      <c r="D10" s="107" t="s">
        <v>152</v>
      </c>
      <c r="F10" s="38"/>
      <c r="G10" s="38"/>
    </row>
    <row r="11" spans="1:7" ht="15" customHeight="1" x14ac:dyDescent="0.35">
      <c r="F11" s="38"/>
      <c r="G11" s="38"/>
    </row>
    <row r="12" spans="1:7" ht="15" customHeight="1" x14ac:dyDescent="0.35">
      <c r="A12" s="71"/>
      <c r="B12" s="19"/>
      <c r="C12" s="16"/>
      <c r="D12" s="16"/>
      <c r="F12" s="38"/>
      <c r="G12" s="38"/>
    </row>
    <row r="13" spans="1:7" ht="18" customHeight="1" x14ac:dyDescent="0.35">
      <c r="A13" s="72" t="s">
        <v>82</v>
      </c>
      <c r="C13" s="42"/>
      <c r="D13" s="42"/>
      <c r="F13" s="38"/>
      <c r="G13" s="38"/>
    </row>
    <row r="14" spans="1:7" ht="18" customHeight="1" x14ac:dyDescent="0.35">
      <c r="A14" s="39"/>
      <c r="B14" t="s">
        <v>141</v>
      </c>
      <c r="F14" s="38"/>
      <c r="G14" s="38"/>
    </row>
    <row r="15" spans="1:7" ht="18" customHeight="1" x14ac:dyDescent="0.35">
      <c r="A15" s="39"/>
      <c r="B15" t="s">
        <v>16</v>
      </c>
      <c r="F15" s="39"/>
      <c r="G15" s="38"/>
    </row>
    <row r="16" spans="1:7" ht="18" customHeight="1" x14ac:dyDescent="0.35">
      <c r="A16" s="39"/>
      <c r="B16" t="s">
        <v>13</v>
      </c>
      <c r="F16" s="38"/>
      <c r="G16" s="38"/>
    </row>
    <row r="17" spans="1:7" ht="18" customHeight="1" x14ac:dyDescent="0.35">
      <c r="A17" s="39"/>
      <c r="B17" t="s">
        <v>35</v>
      </c>
      <c r="F17" s="38"/>
      <c r="G17" s="38"/>
    </row>
    <row r="18" spans="1:7" ht="24" customHeight="1" x14ac:dyDescent="0.35">
      <c r="A18" s="39"/>
      <c r="B18" s="27" t="s">
        <v>2</v>
      </c>
      <c r="C18" s="27" t="s">
        <v>5</v>
      </c>
      <c r="D18" s="27" t="s">
        <v>17</v>
      </c>
      <c r="F18" s="38"/>
      <c r="G18" s="38"/>
    </row>
    <row r="19" spans="1:7" ht="30" customHeight="1" x14ac:dyDescent="0.35">
      <c r="A19" s="39"/>
      <c r="B19" s="2" t="s">
        <v>4</v>
      </c>
      <c r="C19" s="24" t="s">
        <v>24</v>
      </c>
      <c r="D19" s="2" t="s">
        <v>14</v>
      </c>
      <c r="F19" s="38"/>
      <c r="G19" s="38"/>
    </row>
    <row r="20" spans="1:7" ht="30" customHeight="1" x14ac:dyDescent="0.35">
      <c r="A20" s="39"/>
      <c r="B20" s="2" t="s">
        <v>3</v>
      </c>
      <c r="C20" s="24" t="s">
        <v>18</v>
      </c>
      <c r="D20" s="2" t="s">
        <v>15</v>
      </c>
      <c r="F20" s="38"/>
      <c r="G20" s="38"/>
    </row>
    <row r="21" spans="1:7" ht="10" customHeight="1" x14ac:dyDescent="0.35">
      <c r="A21" s="39"/>
      <c r="F21" s="38"/>
      <c r="G21" s="39"/>
    </row>
    <row r="22" spans="1:7" ht="18" customHeight="1" x14ac:dyDescent="0.35">
      <c r="A22" s="39"/>
      <c r="B22" s="29" t="s">
        <v>6</v>
      </c>
      <c r="F22" s="38"/>
      <c r="G22" s="39"/>
    </row>
    <row r="23" spans="1:7" ht="18" customHeight="1" x14ac:dyDescent="0.35">
      <c r="A23" s="39"/>
      <c r="B23" t="s">
        <v>142</v>
      </c>
      <c r="F23" s="38"/>
      <c r="G23" s="38"/>
    </row>
    <row r="24" spans="1:7" ht="18" customHeight="1" x14ac:dyDescent="0.35">
      <c r="A24" s="39"/>
      <c r="B24" t="s">
        <v>7</v>
      </c>
      <c r="F24" s="38"/>
      <c r="G24" s="38"/>
    </row>
    <row r="25" spans="1:7" ht="18" customHeight="1" x14ac:dyDescent="0.35">
      <c r="A25" s="39"/>
      <c r="F25" s="38"/>
      <c r="G25" s="38"/>
    </row>
    <row r="26" spans="1:7" ht="18" customHeight="1" x14ac:dyDescent="0.35">
      <c r="A26" s="39"/>
      <c r="D26" s="18"/>
      <c r="F26" s="38"/>
      <c r="G26" s="38"/>
    </row>
    <row r="27" spans="1:7" ht="18" customHeight="1" x14ac:dyDescent="0.35">
      <c r="A27" s="39"/>
      <c r="D27" s="16"/>
      <c r="F27" s="38"/>
      <c r="G27" s="38"/>
    </row>
    <row r="28" spans="1:7" ht="18" customHeight="1" x14ac:dyDescent="0.35">
      <c r="A28" s="39"/>
      <c r="D28" s="18"/>
      <c r="F28" s="39"/>
      <c r="G28" s="39"/>
    </row>
    <row r="29" spans="1:7" ht="18" customHeight="1" x14ac:dyDescent="0.35">
      <c r="A29" s="39"/>
      <c r="F29" s="38"/>
      <c r="G29" s="39"/>
    </row>
    <row r="30" spans="1:7" ht="15" customHeight="1" x14ac:dyDescent="0.35">
      <c r="A30" s="39"/>
      <c r="F30" s="38"/>
      <c r="G30" s="39"/>
    </row>
    <row r="31" spans="1:7" ht="15" customHeight="1" x14ac:dyDescent="0.35">
      <c r="A31" s="39"/>
      <c r="F31" s="38"/>
      <c r="G31" s="39"/>
    </row>
    <row r="32" spans="1:7" ht="18" customHeight="1" x14ac:dyDescent="0.35">
      <c r="A32" s="71" t="s">
        <v>83</v>
      </c>
      <c r="B32" s="16"/>
      <c r="C32" s="16"/>
      <c r="D32" s="16"/>
      <c r="G32" s="41"/>
    </row>
    <row r="33" spans="1:7" ht="18" customHeight="1" x14ac:dyDescent="0.35">
      <c r="A33" s="71"/>
      <c r="B33" t="s">
        <v>148</v>
      </c>
      <c r="C33" s="16"/>
      <c r="D33" s="16"/>
      <c r="G33" s="41"/>
    </row>
    <row r="34" spans="1:7" ht="18" customHeight="1" x14ac:dyDescent="0.35">
      <c r="A34" s="39"/>
      <c r="B34" s="16" t="s">
        <v>153</v>
      </c>
      <c r="G34" s="41"/>
    </row>
    <row r="35" spans="1:7" ht="24" customHeight="1" x14ac:dyDescent="0.35">
      <c r="A35" s="39"/>
      <c r="B35" s="27" t="s">
        <v>9</v>
      </c>
      <c r="C35" s="25" t="s">
        <v>25</v>
      </c>
      <c r="D35" s="26"/>
      <c r="G35" s="38"/>
    </row>
    <row r="36" spans="1:7" ht="24" customHeight="1" x14ac:dyDescent="0.35">
      <c r="A36" s="39"/>
      <c r="B36" s="10" t="s">
        <v>50</v>
      </c>
      <c r="C36" s="106" t="s">
        <v>158</v>
      </c>
      <c r="D36" s="4"/>
      <c r="F36" s="38"/>
      <c r="G36" s="38"/>
    </row>
    <row r="37" spans="1:7" ht="24" customHeight="1" x14ac:dyDescent="0.35">
      <c r="A37" s="39"/>
      <c r="B37" s="11" t="s">
        <v>26</v>
      </c>
      <c r="C37" s="105" t="s">
        <v>157</v>
      </c>
      <c r="D37" s="4"/>
      <c r="G37" s="39"/>
    </row>
    <row r="38" spans="1:7" ht="24" customHeight="1" x14ac:dyDescent="0.35">
      <c r="A38" s="39"/>
      <c r="B38" s="11" t="s">
        <v>27</v>
      </c>
      <c r="C38" s="106" t="s">
        <v>154</v>
      </c>
      <c r="D38" s="4"/>
      <c r="F38" s="38"/>
      <c r="G38" s="39"/>
    </row>
    <row r="39" spans="1:7" ht="45" customHeight="1" x14ac:dyDescent="0.35">
      <c r="A39" s="39"/>
      <c r="B39" s="12"/>
      <c r="C39" s="12"/>
      <c r="D39" s="13"/>
      <c r="F39" s="38"/>
      <c r="G39" s="39"/>
    </row>
    <row r="40" spans="1:7" ht="15" customHeight="1" x14ac:dyDescent="0.35">
      <c r="A40" s="74" t="s">
        <v>84</v>
      </c>
      <c r="B40" s="16"/>
      <c r="C40" s="75"/>
      <c r="D40" s="52"/>
      <c r="F40" s="38"/>
      <c r="G40" s="38"/>
    </row>
    <row r="41" spans="1:7" ht="15" customHeight="1" x14ac:dyDescent="0.35">
      <c r="A41" s="39"/>
      <c r="B41" s="19"/>
      <c r="C41" s="38"/>
      <c r="D41" s="16"/>
      <c r="G41" s="39"/>
    </row>
    <row r="42" spans="1:7" ht="15" customHeight="1" x14ac:dyDescent="0.35">
      <c r="A42" s="39"/>
      <c r="B42" s="54" t="str">
        <f>HYPERLINK("#B"&amp;ROW(B70),"1．入力方法（概要）")</f>
        <v>1．入力方法（概要）</v>
      </c>
      <c r="C42" s="38"/>
      <c r="G42" s="39"/>
    </row>
    <row r="43" spans="1:7" ht="15" customHeight="1" x14ac:dyDescent="0.35">
      <c r="A43" s="39"/>
      <c r="B43" s="38"/>
      <c r="C43" s="38"/>
      <c r="D43" s="16"/>
      <c r="E43" s="53"/>
      <c r="G43" s="39"/>
    </row>
    <row r="44" spans="1:7" ht="15" customHeight="1" x14ac:dyDescent="0.35">
      <c r="A44" s="16"/>
      <c r="B44" s="55" t="str">
        <f>HYPERLINK("#B"&amp;ROW(B107),"2．入力方法（詳細）")</f>
        <v>2．入力方法（詳細）</v>
      </c>
      <c r="C44" s="19"/>
      <c r="D44" s="16"/>
      <c r="G44" s="39"/>
    </row>
    <row r="45" spans="1:7" ht="15" customHeight="1" x14ac:dyDescent="0.35">
      <c r="A45" s="16"/>
      <c r="B45" s="55" t="str">
        <f>HYPERLINK("#B"&amp;ROW(B109),"　　　　　A)基本情報")</f>
        <v>　　　　　A)基本情報</v>
      </c>
      <c r="C45" s="19"/>
      <c r="D45" s="16"/>
      <c r="G45" s="39"/>
    </row>
    <row r="46" spans="1:7" ht="15" customHeight="1" x14ac:dyDescent="0.35">
      <c r="A46" s="39"/>
      <c r="B46" s="38"/>
      <c r="C46" s="55" t="str">
        <f>HYPERLINK("#B"&amp;ROW(B110),"（A-1） 発行者・承認者情報")</f>
        <v>（A-1） 発行者・承認者情報</v>
      </c>
      <c r="D46" s="16"/>
      <c r="G46" s="39"/>
    </row>
    <row r="47" spans="1:7" ht="15" customHeight="1" x14ac:dyDescent="0.35">
      <c r="A47" s="39"/>
      <c r="B47" s="38"/>
      <c r="C47" s="55" t="str">
        <f>HYPERLINK("#B"&amp;ROW(B135),"（A-2） 日付の入力")</f>
        <v>（A-2） 日付の入力</v>
      </c>
      <c r="D47" s="16"/>
      <c r="G47" s="39"/>
    </row>
    <row r="48" spans="1:7" ht="15" customHeight="1" x14ac:dyDescent="0.35">
      <c r="A48" s="39"/>
      <c r="B48" s="38"/>
      <c r="C48" s="55" t="str">
        <f>HYPERLINK("#B"&amp;ROW(B164),"（A-3） 伝達事項")</f>
        <v>（A-3） 伝達事項</v>
      </c>
      <c r="D48" s="16"/>
      <c r="G48" s="39"/>
    </row>
    <row r="49" spans="1:7" ht="15" customHeight="1" x14ac:dyDescent="0.35">
      <c r="A49" s="39"/>
      <c r="B49" s="38"/>
      <c r="C49" s="55" t="str">
        <f>HYPERLINK("#B"&amp;ROW(B182),"（A-4） 管理対象候補物質（CDS）の報告")</f>
        <v>（A-4） 管理対象候補物質（CDS）の報告</v>
      </c>
      <c r="D49" s="16"/>
      <c r="G49" s="39"/>
    </row>
    <row r="50" spans="1:7" ht="15" customHeight="1" x14ac:dyDescent="0.35">
      <c r="A50" s="39"/>
      <c r="B50" s="38"/>
      <c r="C50" s="55" t="str">
        <f>HYPERLINK("#B"&amp;ROW(B191),"（A-5） SCIP情報")</f>
        <v>（A-5） SCIP情報</v>
      </c>
      <c r="D50" s="16"/>
      <c r="G50" s="39"/>
    </row>
    <row r="51" spans="1:7" ht="15" customHeight="1" x14ac:dyDescent="0.35">
      <c r="A51" s="39"/>
      <c r="B51" s="38"/>
      <c r="C51" s="38"/>
      <c r="D51" s="16"/>
      <c r="G51" s="39"/>
    </row>
    <row r="52" spans="1:7" ht="15" customHeight="1" x14ac:dyDescent="0.35">
      <c r="A52" s="39"/>
      <c r="B52" s="55" t="str">
        <f>HYPERLINK("#B"&amp;ROW(B200),"　　　　　　B)成分情報")</f>
        <v>　　　　　　B)成分情報</v>
      </c>
      <c r="C52" s="19"/>
      <c r="D52" s="16"/>
      <c r="G52" s="39"/>
    </row>
    <row r="53" spans="1:7" ht="15" customHeight="1" x14ac:dyDescent="0.35">
      <c r="A53" s="39"/>
      <c r="B53" s="38"/>
      <c r="C53" s="55" t="str">
        <f>HYPERLINK("#B"&amp;ROW(B235),"（B-１）物質の入力")</f>
        <v>（B-１）物質の入力</v>
      </c>
      <c r="D53" s="16"/>
      <c r="G53" s="39"/>
    </row>
    <row r="54" spans="1:7" ht="15" customHeight="1" x14ac:dyDescent="0.35">
      <c r="A54" s="39"/>
      <c r="B54" s="38"/>
      <c r="C54" s="55" t="str">
        <f>HYPERLINK("#B"&amp;ROW(B271),"（B-２）用途コード")</f>
        <v>（B-２）用途コード</v>
      </c>
      <c r="D54" s="16"/>
      <c r="G54" s="39"/>
    </row>
    <row r="55" spans="1:7" ht="15" customHeight="1" x14ac:dyDescent="0.35">
      <c r="A55" s="39"/>
      <c r="B55" s="38"/>
      <c r="C55" s="55" t="str">
        <f>HYPERLINK("#B"&amp;ROW(B301),"（B-３）管理対象以外の物質(旧：任意報告物質)")</f>
        <v>（B-３）管理対象以外の物質(旧：任意報告物質)</v>
      </c>
      <c r="D55" s="16"/>
      <c r="G55" s="39"/>
    </row>
    <row r="56" spans="1:7" ht="15" customHeight="1" x14ac:dyDescent="0.35">
      <c r="A56" s="39"/>
      <c r="B56" s="19"/>
      <c r="C56" s="55" t="str">
        <f>HYPERLINK("#B"&amp;ROW(B325),"（B-４）Miscの入力方法")</f>
        <v>（B-４）Miscの入力方法</v>
      </c>
      <c r="D56" s="16"/>
      <c r="G56" s="39"/>
    </row>
    <row r="57" spans="1:7" ht="15" customHeight="1" x14ac:dyDescent="0.35">
      <c r="A57" s="39"/>
      <c r="B57" s="19"/>
      <c r="C57" s="55" t="str">
        <f>HYPERLINK("#B"&amp;ROW(B366),"（B-５）エラーチェック")</f>
        <v>（B-５）エラーチェック</v>
      </c>
      <c r="D57" s="16"/>
      <c r="G57" s="39"/>
    </row>
    <row r="58" spans="1:7" ht="15" customHeight="1" x14ac:dyDescent="0.35">
      <c r="A58" s="39"/>
      <c r="B58" s="19"/>
      <c r="C58" s="38"/>
      <c r="D58" s="16"/>
      <c r="E58" s="53"/>
      <c r="G58" s="39"/>
    </row>
    <row r="59" spans="1:7" ht="15" customHeight="1" x14ac:dyDescent="0.35">
      <c r="A59" s="39"/>
      <c r="B59" s="55" t="str">
        <f>HYPERLINK("#B"&amp;ROW(B374)," 　　　　　　C)遵法判断情報")</f>
        <v xml:space="preserve"> 　　　　　　C)遵法判断情報</v>
      </c>
      <c r="C59" s="19"/>
      <c r="D59" s="16"/>
      <c r="G59" s="39"/>
    </row>
    <row r="60" spans="1:7" ht="15" customHeight="1" x14ac:dyDescent="0.35">
      <c r="A60" s="39"/>
      <c r="B60" s="19"/>
      <c r="C60" s="55" t="str">
        <f>HYPERLINK("#B"&amp;ROW(B393),"（C-１）成分情報の反映")</f>
        <v>（C-１）成分情報の反映</v>
      </c>
      <c r="D60" s="16"/>
      <c r="G60" s="39"/>
    </row>
    <row r="61" spans="1:7" ht="15" customHeight="1" x14ac:dyDescent="0.35">
      <c r="A61" s="39"/>
      <c r="B61" s="38"/>
      <c r="C61" s="55" t="str">
        <f>HYPERLINK("#B"&amp;ROW(B408),"（C-２）含有判定")</f>
        <v>（C-２）含有判定</v>
      </c>
      <c r="D61" s="16"/>
      <c r="G61" s="39"/>
    </row>
    <row r="62" spans="1:7" ht="15" customHeight="1" x14ac:dyDescent="0.35">
      <c r="A62" s="39"/>
      <c r="B62" s="38"/>
      <c r="C62" s="55" t="str">
        <f>HYPERLINK("#B"&amp;ROW(B426),"（C-３）用途コード")</f>
        <v>（C-３）用途コード</v>
      </c>
      <c r="D62" s="16"/>
      <c r="G62" s="39"/>
    </row>
    <row r="63" spans="1:7" ht="15" customHeight="1" x14ac:dyDescent="0.35">
      <c r="A63" s="39"/>
      <c r="B63" s="38"/>
      <c r="C63" s="55" t="str">
        <f>HYPERLINK("#B"&amp;ROW(B465),"（C-４）遵法判断情報に直接入力する場合")</f>
        <v>（C-４）遵法判断情報に直接入力する場合</v>
      </c>
      <c r="D63" s="16"/>
      <c r="G63" s="39"/>
    </row>
    <row r="64" spans="1:7" ht="15" customHeight="1" x14ac:dyDescent="0.35">
      <c r="A64" s="39"/>
      <c r="B64" s="38"/>
      <c r="C64" s="55" t="str">
        <f>HYPERLINK("#B"&amp;ROW(B494),"（C-５）エラーチェック")</f>
        <v>（C-５）エラーチェック</v>
      </c>
      <c r="D64" s="16"/>
      <c r="G64" s="38"/>
    </row>
    <row r="65" spans="1:7" ht="15" customHeight="1" x14ac:dyDescent="0.35">
      <c r="A65" s="39"/>
      <c r="B65" s="19"/>
      <c r="C65" s="19"/>
      <c r="D65" s="16"/>
      <c r="G65" s="38"/>
    </row>
    <row r="66" spans="1:7" ht="15" customHeight="1" x14ac:dyDescent="0.35">
      <c r="A66" s="39"/>
      <c r="B66" s="55" t="str">
        <f>HYPERLINK("#B"&amp;ROW(B503),"3．承認処理")</f>
        <v>3．承認処理</v>
      </c>
      <c r="C66" s="19"/>
      <c r="D66" s="16"/>
      <c r="G66" s="38"/>
    </row>
    <row r="67" spans="1:7" ht="15" customHeight="1" x14ac:dyDescent="0.35">
      <c r="A67" s="39"/>
      <c r="B67" s="38"/>
      <c r="C67" s="55" t="str">
        <f>HYPERLINK("#B"&amp;ROW(B511),"３-１ エラーチェック")</f>
        <v>３-１ エラーチェック</v>
      </c>
      <c r="D67" s="16"/>
      <c r="G67" s="38"/>
    </row>
    <row r="68" spans="1:7" ht="15" customHeight="1" x14ac:dyDescent="0.35">
      <c r="A68" s="39"/>
      <c r="B68" s="38"/>
      <c r="C68" s="55" t="str">
        <f>HYPERLINK("#B"&amp;ROW(B517),"３-２ 承認")</f>
        <v>３-２ 承認</v>
      </c>
      <c r="D68" s="16"/>
      <c r="G68" s="38"/>
    </row>
    <row r="69" spans="1:7" ht="15" customHeight="1" x14ac:dyDescent="0.35">
      <c r="A69" s="39"/>
      <c r="B69" s="38"/>
      <c r="C69" s="39"/>
      <c r="D69" s="16"/>
      <c r="G69" s="38"/>
    </row>
    <row r="70" spans="1:7" s="19" customFormat="1" ht="15" customHeight="1" x14ac:dyDescent="0.35">
      <c r="A70" s="6" t="s">
        <v>92</v>
      </c>
      <c r="B70" s="49"/>
      <c r="C70" s="12"/>
      <c r="D70" s="58"/>
    </row>
    <row r="71" spans="1:7" s="19" customFormat="1" ht="15" customHeight="1" thickBot="1" x14ac:dyDescent="0.4">
      <c r="A71" s="8"/>
      <c r="B71" s="12"/>
      <c r="C71" s="12"/>
      <c r="D71" s="58"/>
    </row>
    <row r="72" spans="1:7" s="19" customFormat="1" ht="15" customHeight="1" x14ac:dyDescent="0.35">
      <c r="A72" s="59"/>
      <c r="B72" s="60" t="s">
        <v>59</v>
      </c>
      <c r="C72" s="61"/>
      <c r="D72" s="62"/>
      <c r="E72" s="63"/>
    </row>
    <row r="73" spans="1:7" s="19" customFormat="1" ht="15" customHeight="1" x14ac:dyDescent="0.35">
      <c r="A73" s="59"/>
      <c r="B73" s="64" t="s">
        <v>81</v>
      </c>
      <c r="C73" s="12"/>
      <c r="D73" s="58"/>
      <c r="E73" s="65"/>
    </row>
    <row r="74" spans="1:7" s="19" customFormat="1" ht="15" customHeight="1" x14ac:dyDescent="0.35">
      <c r="A74" s="59"/>
      <c r="B74" s="64" t="s">
        <v>62</v>
      </c>
      <c r="C74" s="12"/>
      <c r="D74" s="58"/>
      <c r="E74" s="65"/>
    </row>
    <row r="75" spans="1:7" s="19" customFormat="1" ht="15" customHeight="1" x14ac:dyDescent="0.35">
      <c r="A75" s="59"/>
      <c r="B75" s="64" t="s">
        <v>63</v>
      </c>
      <c r="C75" s="12"/>
      <c r="D75" s="58"/>
      <c r="E75" s="65"/>
    </row>
    <row r="76" spans="1:7" s="19" customFormat="1" ht="15" customHeight="1" x14ac:dyDescent="0.35">
      <c r="A76" s="59"/>
      <c r="B76" s="64"/>
      <c r="C76" s="12"/>
      <c r="D76" s="58"/>
      <c r="E76" s="65"/>
    </row>
    <row r="77" spans="1:7" s="19" customFormat="1" ht="15" customHeight="1" x14ac:dyDescent="0.35">
      <c r="A77" s="59"/>
      <c r="B77" s="64" t="s">
        <v>64</v>
      </c>
      <c r="C77" s="12"/>
      <c r="D77" s="58"/>
      <c r="E77" s="65"/>
    </row>
    <row r="78" spans="1:7" s="19" customFormat="1" ht="15" customHeight="1" x14ac:dyDescent="0.35">
      <c r="A78" s="59"/>
      <c r="B78" s="64" t="s">
        <v>112</v>
      </c>
      <c r="C78" s="12"/>
      <c r="D78" s="58"/>
      <c r="E78" s="65"/>
    </row>
    <row r="79" spans="1:7" s="19" customFormat="1" ht="15" customHeight="1" thickBot="1" x14ac:dyDescent="0.4">
      <c r="A79" s="59"/>
      <c r="B79" s="66" t="s">
        <v>122</v>
      </c>
      <c r="C79" s="67"/>
      <c r="D79" s="68"/>
      <c r="E79" s="69"/>
    </row>
    <row r="80" spans="1:7" s="19" customFormat="1" ht="15" customHeight="1" x14ac:dyDescent="0.35">
      <c r="A80" s="8"/>
      <c r="B80" s="12"/>
      <c r="C80" s="12"/>
      <c r="D80" s="58"/>
    </row>
    <row r="81" spans="1:7" s="19" customFormat="1" ht="15" customHeight="1" x14ac:dyDescent="0.35">
      <c r="A81" s="8"/>
      <c r="B81" s="12"/>
      <c r="C81" s="12"/>
      <c r="D81" s="58"/>
    </row>
    <row r="82" spans="1:7" s="19" customFormat="1" ht="15" customHeight="1" x14ac:dyDescent="0.35">
      <c r="A82" s="8"/>
      <c r="B82" s="12"/>
      <c r="C82" s="70" t="s">
        <v>80</v>
      </c>
      <c r="D82" s="58"/>
    </row>
    <row r="83" spans="1:7" ht="15" customHeight="1" x14ac:dyDescent="0.35">
      <c r="A83" s="42"/>
      <c r="B83" s="43"/>
      <c r="C83" s="44"/>
      <c r="D83" s="45"/>
      <c r="E83" s="46"/>
      <c r="F83" s="42"/>
      <c r="G83" s="38"/>
    </row>
    <row r="84" spans="1:7" ht="15" customHeight="1" x14ac:dyDescent="0.35">
      <c r="A84" s="42"/>
      <c r="B84" s="43"/>
      <c r="C84" s="44"/>
      <c r="D84" s="45"/>
      <c r="E84" s="46"/>
      <c r="F84" s="42"/>
      <c r="G84" s="38"/>
    </row>
    <row r="85" spans="1:7" ht="15" customHeight="1" x14ac:dyDescent="0.35">
      <c r="A85" s="42"/>
      <c r="B85" s="43"/>
      <c r="C85" s="44"/>
      <c r="D85" s="45"/>
      <c r="E85" s="46"/>
      <c r="F85" s="42"/>
      <c r="G85" s="38"/>
    </row>
    <row r="86" spans="1:7" ht="15" customHeight="1" x14ac:dyDescent="0.35">
      <c r="A86" s="42"/>
      <c r="B86" s="43"/>
      <c r="C86" s="44"/>
      <c r="D86" s="45"/>
      <c r="E86" s="46"/>
      <c r="F86" s="42"/>
      <c r="G86" s="38"/>
    </row>
    <row r="87" spans="1:7" ht="15" customHeight="1" x14ac:dyDescent="0.35">
      <c r="A87" s="42"/>
      <c r="B87" s="43"/>
      <c r="C87" s="44"/>
      <c r="D87" s="45"/>
      <c r="E87" s="46"/>
      <c r="F87" s="42"/>
      <c r="G87" s="38"/>
    </row>
    <row r="88" spans="1:7" ht="15" customHeight="1" x14ac:dyDescent="0.35">
      <c r="A88" s="42"/>
      <c r="B88" s="43"/>
      <c r="C88" s="44"/>
      <c r="D88" s="45"/>
      <c r="E88" s="46"/>
      <c r="F88" s="42"/>
      <c r="G88" s="38"/>
    </row>
    <row r="89" spans="1:7" ht="15" customHeight="1" x14ac:dyDescent="0.35">
      <c r="A89" s="42"/>
      <c r="B89" s="43"/>
      <c r="C89" s="44"/>
      <c r="D89" s="45"/>
      <c r="E89" s="46"/>
      <c r="F89" s="42"/>
      <c r="G89" s="38"/>
    </row>
    <row r="90" spans="1:7" ht="15" customHeight="1" x14ac:dyDescent="0.35">
      <c r="A90" s="42"/>
      <c r="B90" s="43"/>
      <c r="C90" s="44"/>
      <c r="D90" s="45"/>
      <c r="E90" s="46"/>
      <c r="F90" s="42"/>
      <c r="G90" s="38"/>
    </row>
    <row r="91" spans="1:7" ht="15" customHeight="1" x14ac:dyDescent="0.35">
      <c r="A91" s="42"/>
      <c r="B91" s="43"/>
      <c r="C91" s="44"/>
      <c r="D91" s="45"/>
      <c r="E91" s="46"/>
      <c r="F91" s="42"/>
      <c r="G91" s="38"/>
    </row>
    <row r="92" spans="1:7" ht="15" customHeight="1" x14ac:dyDescent="0.35">
      <c r="A92" s="42"/>
      <c r="B92" s="43"/>
      <c r="C92" s="44"/>
      <c r="D92" s="45"/>
      <c r="E92" s="46"/>
      <c r="F92" s="42"/>
      <c r="G92" s="38"/>
    </row>
    <row r="93" spans="1:7" ht="15" customHeight="1" x14ac:dyDescent="0.35">
      <c r="A93" s="42"/>
      <c r="B93" s="43"/>
      <c r="C93" s="44"/>
      <c r="D93" s="45"/>
      <c r="E93" s="46"/>
      <c r="F93" s="42"/>
      <c r="G93" s="38"/>
    </row>
    <row r="94" spans="1:7" ht="15" customHeight="1" x14ac:dyDescent="0.35">
      <c r="A94" s="42"/>
      <c r="B94" s="43"/>
      <c r="C94" s="44"/>
      <c r="D94" s="45"/>
      <c r="E94" s="46"/>
      <c r="F94" s="42"/>
      <c r="G94" s="38"/>
    </row>
    <row r="95" spans="1:7" ht="15" customHeight="1" x14ac:dyDescent="0.35">
      <c r="A95" s="42"/>
      <c r="B95" s="43"/>
      <c r="C95" s="44"/>
      <c r="D95" s="45"/>
      <c r="E95" s="46"/>
      <c r="F95" s="42"/>
      <c r="G95" s="38"/>
    </row>
    <row r="96" spans="1:7" ht="15" customHeight="1" x14ac:dyDescent="0.35">
      <c r="A96" s="42"/>
      <c r="B96" s="43"/>
      <c r="C96" s="44"/>
      <c r="D96" s="45"/>
      <c r="E96" s="46"/>
      <c r="F96" s="42"/>
      <c r="G96" s="38"/>
    </row>
    <row r="97" spans="1:9" ht="15" customHeight="1" x14ac:dyDescent="0.35">
      <c r="A97" s="42"/>
      <c r="B97" s="43"/>
      <c r="C97" s="44"/>
      <c r="D97" s="45"/>
      <c r="E97" s="46"/>
      <c r="F97" s="42"/>
      <c r="G97" s="38"/>
    </row>
    <row r="98" spans="1:9" ht="15" customHeight="1" x14ac:dyDescent="0.35">
      <c r="A98" s="42"/>
      <c r="B98" s="43"/>
      <c r="C98" s="44"/>
      <c r="D98" s="45"/>
      <c r="E98" s="46"/>
      <c r="F98" s="42"/>
      <c r="G98" s="38"/>
    </row>
    <row r="99" spans="1:9" ht="15" customHeight="1" x14ac:dyDescent="0.35">
      <c r="A99" s="42"/>
      <c r="B99" s="43"/>
      <c r="C99" s="44"/>
      <c r="D99" s="45"/>
      <c r="E99" s="46"/>
      <c r="F99" s="42"/>
      <c r="G99" s="38"/>
    </row>
    <row r="100" spans="1:9" ht="15" customHeight="1" x14ac:dyDescent="0.35">
      <c r="A100" s="42"/>
      <c r="B100" s="43"/>
      <c r="C100" s="44"/>
      <c r="D100" s="45"/>
      <c r="E100" s="46"/>
      <c r="F100" s="42"/>
      <c r="G100" s="38"/>
    </row>
    <row r="101" spans="1:9" ht="15" customHeight="1" x14ac:dyDescent="0.35">
      <c r="A101" s="42"/>
      <c r="B101" s="43"/>
      <c r="C101" s="44"/>
      <c r="D101" s="45"/>
      <c r="E101" s="46"/>
      <c r="F101" s="42"/>
      <c r="G101" s="38"/>
    </row>
    <row r="102" spans="1:9" ht="15" customHeight="1" x14ac:dyDescent="0.35">
      <c r="A102" s="42"/>
      <c r="B102" s="43"/>
      <c r="C102" s="44"/>
      <c r="D102" s="45"/>
      <c r="E102" s="46"/>
      <c r="F102" s="42"/>
      <c r="G102" s="38"/>
    </row>
    <row r="103" spans="1:9" ht="15" customHeight="1" x14ac:dyDescent="0.35">
      <c r="A103" s="42"/>
      <c r="B103" s="43"/>
      <c r="C103" s="44"/>
      <c r="D103" s="45"/>
      <c r="E103" s="46"/>
      <c r="F103" s="42"/>
      <c r="G103" s="38"/>
    </row>
    <row r="104" spans="1:9" ht="15" customHeight="1" x14ac:dyDescent="0.35">
      <c r="A104" s="42"/>
      <c r="B104" s="43"/>
      <c r="C104" s="44"/>
      <c r="D104" s="45"/>
      <c r="E104" s="46"/>
      <c r="F104" s="42"/>
      <c r="G104" s="38"/>
    </row>
    <row r="105" spans="1:9" ht="15" customHeight="1" x14ac:dyDescent="0.35">
      <c r="A105" s="39"/>
      <c r="B105" s="35"/>
      <c r="C105" s="12"/>
      <c r="D105" s="13"/>
      <c r="F105" s="38"/>
      <c r="G105" s="38"/>
    </row>
    <row r="106" spans="1:9" ht="18" customHeight="1" x14ac:dyDescent="0.35">
      <c r="A106" s="38"/>
      <c r="B106" s="36"/>
      <c r="C106" s="37"/>
      <c r="D106" s="37"/>
      <c r="F106" s="39"/>
      <c r="G106" s="40"/>
      <c r="H106"/>
      <c r="I106"/>
    </row>
    <row r="107" spans="1:9" ht="18" customHeight="1" x14ac:dyDescent="0.35">
      <c r="A107" s="71" t="s">
        <v>93</v>
      </c>
      <c r="B107" s="56"/>
      <c r="C107" s="57"/>
      <c r="D107" s="37"/>
      <c r="F107" s="39"/>
      <c r="G107" s="40"/>
      <c r="H107"/>
      <c r="I107"/>
    </row>
    <row r="108" spans="1:9" ht="18" customHeight="1" x14ac:dyDescent="0.35">
      <c r="A108" s="19"/>
      <c r="B108" s="56"/>
      <c r="C108" s="57"/>
      <c r="D108" s="37"/>
      <c r="F108" s="39"/>
      <c r="G108" s="40"/>
      <c r="H108"/>
      <c r="I108"/>
    </row>
    <row r="109" spans="1:9" ht="18" customHeight="1" x14ac:dyDescent="0.35">
      <c r="A109" s="71" t="s">
        <v>60</v>
      </c>
      <c r="B109" s="56"/>
      <c r="C109" s="57"/>
      <c r="D109" s="37"/>
      <c r="F109" s="39"/>
      <c r="G109" s="40"/>
      <c r="H109"/>
      <c r="I109"/>
    </row>
    <row r="110" spans="1:9" ht="18" customHeight="1" x14ac:dyDescent="0.35">
      <c r="A110" s="6" t="s">
        <v>91</v>
      </c>
      <c r="B110" s="19"/>
      <c r="C110" s="8"/>
      <c r="F110" s="39"/>
      <c r="G110" s="39"/>
      <c r="H110"/>
      <c r="I110"/>
    </row>
    <row r="111" spans="1:9" ht="18" customHeight="1" x14ac:dyDescent="0.35">
      <c r="A111" s="39"/>
      <c r="B111" t="s">
        <v>36</v>
      </c>
      <c r="F111" s="39"/>
      <c r="G111" s="39"/>
      <c r="H111"/>
      <c r="I111"/>
    </row>
    <row r="112" spans="1:9" x14ac:dyDescent="0.35">
      <c r="A112" s="39"/>
      <c r="F112" s="39"/>
      <c r="G112" s="39"/>
      <c r="H112"/>
      <c r="I112"/>
    </row>
    <row r="113" spans="1:9" x14ac:dyDescent="0.35">
      <c r="A113" s="39"/>
      <c r="F113" s="39"/>
      <c r="G113" s="39"/>
      <c r="H113"/>
      <c r="I113"/>
    </row>
    <row r="114" spans="1:9" x14ac:dyDescent="0.35">
      <c r="A114" s="39"/>
      <c r="F114" s="39"/>
      <c r="G114" s="39"/>
      <c r="H114"/>
      <c r="I114"/>
    </row>
    <row r="115" spans="1:9" x14ac:dyDescent="0.35">
      <c r="A115" s="39"/>
      <c r="F115" s="39"/>
      <c r="G115" s="39"/>
      <c r="H115"/>
      <c r="I115"/>
    </row>
    <row r="116" spans="1:9" x14ac:dyDescent="0.35">
      <c r="A116" s="39"/>
      <c r="F116" s="39"/>
      <c r="G116" s="39"/>
      <c r="H116"/>
      <c r="I116"/>
    </row>
    <row r="117" spans="1:9" x14ac:dyDescent="0.35">
      <c r="A117" s="39"/>
      <c r="F117" s="39"/>
      <c r="G117" s="39"/>
      <c r="H117"/>
      <c r="I117"/>
    </row>
    <row r="118" spans="1:9" x14ac:dyDescent="0.35">
      <c r="A118" s="39"/>
      <c r="F118" s="39"/>
      <c r="G118" s="39"/>
      <c r="H118"/>
      <c r="I118"/>
    </row>
    <row r="119" spans="1:9" x14ac:dyDescent="0.35">
      <c r="A119" s="39"/>
      <c r="F119" s="39"/>
      <c r="G119" s="39"/>
      <c r="H119"/>
      <c r="I119"/>
    </row>
    <row r="120" spans="1:9" x14ac:dyDescent="0.35">
      <c r="A120" s="39"/>
      <c r="F120" s="39"/>
      <c r="G120" s="39"/>
      <c r="H120"/>
      <c r="I120"/>
    </row>
    <row r="121" spans="1:9" x14ac:dyDescent="0.35">
      <c r="A121" s="39"/>
      <c r="F121" s="39"/>
      <c r="G121" s="39"/>
      <c r="H121"/>
      <c r="I121"/>
    </row>
    <row r="122" spans="1:9" x14ac:dyDescent="0.35">
      <c r="A122" s="39"/>
      <c r="F122" s="39"/>
      <c r="G122" s="39"/>
      <c r="H122"/>
      <c r="I122"/>
    </row>
    <row r="123" spans="1:9" x14ac:dyDescent="0.35">
      <c r="A123" s="39"/>
      <c r="F123" s="39"/>
      <c r="G123" s="39"/>
      <c r="H123"/>
      <c r="I123"/>
    </row>
    <row r="124" spans="1:9" x14ac:dyDescent="0.35">
      <c r="A124" s="39"/>
      <c r="F124" s="39"/>
      <c r="G124" s="39"/>
      <c r="H124"/>
      <c r="I124"/>
    </row>
    <row r="125" spans="1:9" x14ac:dyDescent="0.35">
      <c r="A125" s="39"/>
      <c r="F125" s="39"/>
      <c r="G125" s="39"/>
      <c r="H125"/>
      <c r="I125"/>
    </row>
    <row r="126" spans="1:9" x14ac:dyDescent="0.35">
      <c r="A126" s="39"/>
      <c r="F126" s="39"/>
      <c r="G126" s="39"/>
      <c r="H126"/>
      <c r="I126"/>
    </row>
    <row r="127" spans="1:9" x14ac:dyDescent="0.35">
      <c r="A127" s="39"/>
      <c r="F127" s="39"/>
      <c r="G127" s="39"/>
      <c r="H127"/>
      <c r="I127"/>
    </row>
    <row r="128" spans="1:9" x14ac:dyDescent="0.35">
      <c r="A128" s="39"/>
      <c r="F128" s="39"/>
      <c r="G128" s="39"/>
      <c r="H128"/>
      <c r="I128"/>
    </row>
    <row r="129" spans="1:9" x14ac:dyDescent="0.35">
      <c r="A129" s="39"/>
      <c r="F129" s="39"/>
      <c r="G129" s="39"/>
      <c r="H129"/>
      <c r="I129"/>
    </row>
    <row r="130" spans="1:9" x14ac:dyDescent="0.35">
      <c r="A130" s="39"/>
      <c r="F130" s="39"/>
      <c r="G130" s="39"/>
      <c r="H130"/>
      <c r="I130"/>
    </row>
    <row r="131" spans="1:9" x14ac:dyDescent="0.35">
      <c r="A131" s="39"/>
      <c r="F131" s="39"/>
      <c r="G131" s="39"/>
      <c r="H131"/>
      <c r="I131"/>
    </row>
    <row r="132" spans="1:9" x14ac:dyDescent="0.35">
      <c r="A132" s="39"/>
      <c r="F132" s="39"/>
      <c r="G132" s="39"/>
      <c r="H132"/>
      <c r="I132"/>
    </row>
    <row r="133" spans="1:9" x14ac:dyDescent="0.35">
      <c r="A133" s="39"/>
      <c r="F133" s="39"/>
      <c r="G133" s="39"/>
      <c r="H133"/>
      <c r="I133"/>
    </row>
    <row r="134" spans="1:9" x14ac:dyDescent="0.35">
      <c r="A134" s="39"/>
      <c r="F134" s="39"/>
      <c r="G134" s="39"/>
      <c r="H134"/>
      <c r="I134"/>
    </row>
    <row r="135" spans="1:9" x14ac:dyDescent="0.35">
      <c r="A135" s="6" t="s">
        <v>90</v>
      </c>
      <c r="B135" s="16"/>
      <c r="F135" s="38"/>
      <c r="G135" s="38"/>
    </row>
    <row r="136" spans="1:9" x14ac:dyDescent="0.35">
      <c r="A136" s="39"/>
      <c r="B136" t="s">
        <v>38</v>
      </c>
      <c r="F136" s="38"/>
      <c r="G136" s="38"/>
    </row>
    <row r="137" spans="1:9" x14ac:dyDescent="0.35">
      <c r="A137" s="38"/>
      <c r="B137" s="16" t="s">
        <v>58</v>
      </c>
      <c r="C137" s="16"/>
      <c r="D137" s="16"/>
      <c r="F137" s="38"/>
      <c r="G137" s="38"/>
    </row>
    <row r="138" spans="1:9" x14ac:dyDescent="0.35">
      <c r="A138" s="38"/>
      <c r="B138" s="16"/>
      <c r="C138" s="16"/>
      <c r="D138" s="16"/>
      <c r="F138" s="38"/>
      <c r="G138" s="38"/>
    </row>
    <row r="139" spans="1:9" x14ac:dyDescent="0.35">
      <c r="A139" s="38"/>
      <c r="B139" s="16"/>
      <c r="C139" s="16"/>
      <c r="D139" s="16"/>
      <c r="F139" s="38"/>
      <c r="G139" s="38"/>
    </row>
    <row r="140" spans="1:9" x14ac:dyDescent="0.35">
      <c r="A140" s="39"/>
      <c r="D140" s="16" t="s">
        <v>46</v>
      </c>
      <c r="F140" s="38"/>
      <c r="G140" s="38"/>
    </row>
    <row r="141" spans="1:9" x14ac:dyDescent="0.35">
      <c r="A141" s="39"/>
      <c r="F141" s="39"/>
      <c r="G141" s="39"/>
      <c r="H141"/>
      <c r="I141"/>
    </row>
    <row r="142" spans="1:9" x14ac:dyDescent="0.35">
      <c r="A142" s="39"/>
      <c r="F142" s="39"/>
      <c r="G142" s="39"/>
      <c r="H142"/>
      <c r="I142"/>
    </row>
    <row r="143" spans="1:9" x14ac:dyDescent="0.35">
      <c r="A143" s="39"/>
      <c r="D143" s="5"/>
      <c r="F143" s="39"/>
      <c r="G143" s="39"/>
      <c r="H143"/>
      <c r="I143" s="5"/>
    </row>
    <row r="144" spans="1:9" x14ac:dyDescent="0.35">
      <c r="A144" s="39"/>
      <c r="D144" s="5"/>
      <c r="F144" s="39"/>
      <c r="G144" s="39"/>
      <c r="H144"/>
      <c r="I144" s="5"/>
    </row>
    <row r="145" spans="1:9" x14ac:dyDescent="0.35">
      <c r="A145" s="39"/>
      <c r="F145" s="39"/>
      <c r="G145" s="39"/>
      <c r="H145"/>
      <c r="I145"/>
    </row>
    <row r="146" spans="1:9" x14ac:dyDescent="0.35">
      <c r="A146" s="39"/>
      <c r="D146" s="16" t="s">
        <v>143</v>
      </c>
      <c r="F146" s="39"/>
      <c r="G146" s="39"/>
      <c r="H146"/>
      <c r="I146"/>
    </row>
    <row r="147" spans="1:9" x14ac:dyDescent="0.35">
      <c r="A147" s="39"/>
      <c r="D147" s="16" t="s">
        <v>47</v>
      </c>
      <c r="F147" s="39"/>
      <c r="G147" s="39"/>
      <c r="H147"/>
      <c r="I147"/>
    </row>
    <row r="148" spans="1:9" x14ac:dyDescent="0.35">
      <c r="A148" s="39"/>
      <c r="D148" s="16" t="s">
        <v>48</v>
      </c>
      <c r="F148" s="39"/>
      <c r="G148" s="39"/>
      <c r="H148"/>
      <c r="I148"/>
    </row>
    <row r="149" spans="1:9" x14ac:dyDescent="0.35">
      <c r="A149" s="39"/>
      <c r="F149" s="38"/>
      <c r="G149" s="39"/>
      <c r="H149"/>
      <c r="I149"/>
    </row>
    <row r="150" spans="1:9" x14ac:dyDescent="0.35">
      <c r="A150" s="39"/>
      <c r="F150" s="39"/>
      <c r="G150" s="39"/>
      <c r="H150"/>
      <c r="I150"/>
    </row>
    <row r="151" spans="1:9" x14ac:dyDescent="0.35">
      <c r="A151" s="39"/>
      <c r="F151" s="39"/>
      <c r="G151" s="39"/>
      <c r="H151"/>
      <c r="I151"/>
    </row>
    <row r="152" spans="1:9" x14ac:dyDescent="0.35">
      <c r="A152" s="39"/>
      <c r="F152" s="39"/>
      <c r="G152" s="39"/>
      <c r="H152"/>
      <c r="I152"/>
    </row>
    <row r="153" spans="1:9" x14ac:dyDescent="0.35">
      <c r="A153" s="39"/>
      <c r="F153" s="39"/>
      <c r="G153" s="39"/>
      <c r="H153"/>
      <c r="I153"/>
    </row>
    <row r="154" spans="1:9" x14ac:dyDescent="0.35">
      <c r="A154" s="39"/>
      <c r="F154" s="39"/>
      <c r="G154" s="39"/>
      <c r="H154"/>
      <c r="I154"/>
    </row>
    <row r="155" spans="1:9" x14ac:dyDescent="0.35">
      <c r="A155" s="39"/>
      <c r="F155" s="39"/>
      <c r="G155" s="39"/>
      <c r="H155"/>
      <c r="I155"/>
    </row>
    <row r="156" spans="1:9" x14ac:dyDescent="0.35">
      <c r="A156" s="39"/>
      <c r="F156" s="39"/>
      <c r="G156" s="39"/>
      <c r="H156"/>
      <c r="I156"/>
    </row>
    <row r="157" spans="1:9" x14ac:dyDescent="0.35">
      <c r="A157" s="39"/>
      <c r="F157" s="39"/>
      <c r="G157" s="39"/>
      <c r="H157"/>
      <c r="I157"/>
    </row>
    <row r="158" spans="1:9" x14ac:dyDescent="0.35">
      <c r="A158" s="39"/>
      <c r="F158" s="39"/>
      <c r="G158" s="39"/>
      <c r="H158"/>
      <c r="I158"/>
    </row>
    <row r="159" spans="1:9" x14ac:dyDescent="0.35">
      <c r="A159" s="39"/>
      <c r="F159" s="39"/>
      <c r="G159" s="39"/>
      <c r="H159"/>
      <c r="I159"/>
    </row>
    <row r="160" spans="1:9" x14ac:dyDescent="0.35">
      <c r="A160" s="39"/>
      <c r="F160" s="39"/>
      <c r="G160" s="39"/>
      <c r="H160"/>
      <c r="I160"/>
    </row>
    <row r="161" spans="1:9" x14ac:dyDescent="0.35">
      <c r="A161" s="39"/>
      <c r="F161" s="39"/>
      <c r="G161" s="39"/>
      <c r="H161"/>
      <c r="I161"/>
    </row>
    <row r="162" spans="1:9" x14ac:dyDescent="0.35">
      <c r="A162" s="39"/>
      <c r="F162" s="39"/>
      <c r="G162" s="39"/>
      <c r="H162"/>
      <c r="I162"/>
    </row>
    <row r="163" spans="1:9" x14ac:dyDescent="0.35">
      <c r="A163" s="39"/>
      <c r="F163" s="38"/>
      <c r="G163" s="38"/>
    </row>
    <row r="164" spans="1:9" x14ac:dyDescent="0.35">
      <c r="A164" s="71" t="s">
        <v>104</v>
      </c>
      <c r="B164" s="16"/>
      <c r="C164" s="16"/>
      <c r="D164" s="16"/>
      <c r="F164" s="38"/>
      <c r="G164" s="38"/>
    </row>
    <row r="165" spans="1:9" x14ac:dyDescent="0.35">
      <c r="A165" s="39"/>
      <c r="B165" t="s">
        <v>33</v>
      </c>
      <c r="F165" s="38"/>
      <c r="G165" s="38"/>
    </row>
    <row r="166" spans="1:9" x14ac:dyDescent="0.35">
      <c r="A166" s="39"/>
      <c r="B166" s="8" t="s">
        <v>107</v>
      </c>
      <c r="C166" s="8"/>
      <c r="D166" s="8"/>
      <c r="F166" s="38"/>
      <c r="G166" s="38"/>
    </row>
    <row r="167" spans="1:9" x14ac:dyDescent="0.35">
      <c r="A167" s="39"/>
      <c r="B167" s="19" t="s">
        <v>108</v>
      </c>
      <c r="C167" s="8"/>
      <c r="D167" s="8"/>
      <c r="G167" s="38"/>
    </row>
    <row r="168" spans="1:9" x14ac:dyDescent="0.35">
      <c r="A168" s="39"/>
      <c r="B168" s="19" t="s">
        <v>68</v>
      </c>
      <c r="C168" s="8"/>
      <c r="D168" s="8"/>
      <c r="G168" s="38"/>
    </row>
    <row r="169" spans="1:9" x14ac:dyDescent="0.35">
      <c r="A169" s="39"/>
      <c r="B169" s="19"/>
      <c r="C169" s="8"/>
      <c r="D169" s="8"/>
      <c r="G169" s="38"/>
    </row>
    <row r="170" spans="1:9" x14ac:dyDescent="0.35">
      <c r="A170" s="39"/>
      <c r="B170" s="104" t="s">
        <v>144</v>
      </c>
      <c r="C170" s="8"/>
      <c r="D170" s="8"/>
      <c r="G170" s="38"/>
    </row>
    <row r="171" spans="1:9" x14ac:dyDescent="0.35">
      <c r="A171" s="39"/>
      <c r="B171" s="104" t="s">
        <v>136</v>
      </c>
      <c r="C171" s="8"/>
      <c r="D171" s="8"/>
      <c r="G171" s="38"/>
    </row>
    <row r="172" spans="1:9" x14ac:dyDescent="0.35">
      <c r="A172" s="39"/>
      <c r="B172" s="104" t="s">
        <v>137</v>
      </c>
      <c r="G172" s="38"/>
    </row>
    <row r="173" spans="1:9" x14ac:dyDescent="0.35">
      <c r="A173" s="39"/>
      <c r="B173" s="104"/>
      <c r="G173" s="38"/>
    </row>
    <row r="174" spans="1:9" x14ac:dyDescent="0.35">
      <c r="A174" s="39"/>
      <c r="G174" s="38"/>
    </row>
    <row r="175" spans="1:9" x14ac:dyDescent="0.35">
      <c r="A175" s="39"/>
      <c r="D175" s="16"/>
      <c r="F175" s="38"/>
      <c r="G175" s="38"/>
    </row>
    <row r="176" spans="1:9" x14ac:dyDescent="0.35">
      <c r="A176" s="39"/>
      <c r="D176" s="20" t="s">
        <v>43</v>
      </c>
      <c r="F176" s="38"/>
      <c r="G176" s="39"/>
      <c r="H176"/>
      <c r="I176"/>
    </row>
    <row r="177" spans="1:9" x14ac:dyDescent="0.35">
      <c r="A177" s="39"/>
      <c r="D177" s="20" t="s">
        <v>37</v>
      </c>
      <c r="F177" s="38"/>
      <c r="G177" s="39"/>
      <c r="H177"/>
      <c r="I177"/>
    </row>
    <row r="178" spans="1:9" x14ac:dyDescent="0.35">
      <c r="A178" s="39"/>
      <c r="F178" s="38"/>
      <c r="G178" s="38"/>
    </row>
    <row r="179" spans="1:9" x14ac:dyDescent="0.35">
      <c r="A179" s="39"/>
      <c r="F179" s="38"/>
      <c r="G179" s="38"/>
    </row>
    <row r="180" spans="1:9" x14ac:dyDescent="0.35">
      <c r="A180" s="39"/>
      <c r="F180" s="38"/>
      <c r="G180" s="38"/>
    </row>
    <row r="181" spans="1:9" x14ac:dyDescent="0.35">
      <c r="A181" s="39"/>
      <c r="F181" s="38"/>
      <c r="G181" s="38"/>
    </row>
    <row r="182" spans="1:9" x14ac:dyDescent="0.35">
      <c r="A182" s="71" t="s">
        <v>103</v>
      </c>
      <c r="B182" s="16"/>
      <c r="C182" s="16"/>
      <c r="D182" s="16"/>
      <c r="F182" s="38"/>
      <c r="G182" s="38"/>
    </row>
    <row r="183" spans="1:9" x14ac:dyDescent="0.35">
      <c r="A183" s="39"/>
      <c r="B183" t="s">
        <v>44</v>
      </c>
      <c r="F183" s="38"/>
      <c r="G183" s="38"/>
    </row>
    <row r="184" spans="1:9" x14ac:dyDescent="0.35">
      <c r="A184" s="39"/>
      <c r="F184" s="38"/>
      <c r="G184" s="38"/>
    </row>
    <row r="185" spans="1:9" x14ac:dyDescent="0.35">
      <c r="A185" s="39"/>
      <c r="F185" s="38"/>
      <c r="G185" s="38"/>
    </row>
    <row r="186" spans="1:9" x14ac:dyDescent="0.35">
      <c r="A186" s="39"/>
      <c r="F186" s="38"/>
      <c r="G186" s="38"/>
    </row>
    <row r="187" spans="1:9" x14ac:dyDescent="0.35">
      <c r="A187" s="39"/>
      <c r="F187" s="38"/>
      <c r="G187" s="38"/>
    </row>
    <row r="188" spans="1:9" x14ac:dyDescent="0.35">
      <c r="A188" s="39"/>
      <c r="F188" s="38"/>
      <c r="G188" s="38"/>
    </row>
    <row r="189" spans="1:9" x14ac:dyDescent="0.35">
      <c r="A189" s="39"/>
      <c r="F189" s="38"/>
      <c r="G189" s="38"/>
    </row>
    <row r="190" spans="1:9" x14ac:dyDescent="0.35">
      <c r="A190" s="39"/>
      <c r="F190" s="38"/>
      <c r="G190" s="38"/>
    </row>
    <row r="191" spans="1:9" x14ac:dyDescent="0.35">
      <c r="A191" s="71" t="s">
        <v>71</v>
      </c>
      <c r="B191" s="16"/>
      <c r="C191" s="16"/>
      <c r="D191" s="16"/>
      <c r="F191" s="38"/>
      <c r="G191" s="38"/>
    </row>
    <row r="192" spans="1:9" x14ac:dyDescent="0.35">
      <c r="A192" s="39"/>
      <c r="B192" t="s">
        <v>28</v>
      </c>
      <c r="F192" s="38"/>
      <c r="G192" s="38"/>
    </row>
    <row r="193" spans="1:7" x14ac:dyDescent="0.35">
      <c r="A193" s="39"/>
      <c r="B193" t="s">
        <v>45</v>
      </c>
      <c r="F193" s="38"/>
      <c r="G193" s="38"/>
    </row>
    <row r="194" spans="1:7" x14ac:dyDescent="0.35">
      <c r="A194" s="39"/>
      <c r="F194" s="38"/>
      <c r="G194" s="38"/>
    </row>
    <row r="195" spans="1:7" x14ac:dyDescent="0.35">
      <c r="A195" s="39"/>
      <c r="F195" s="38"/>
      <c r="G195" s="38"/>
    </row>
    <row r="196" spans="1:7" x14ac:dyDescent="0.35">
      <c r="A196" s="39"/>
      <c r="F196" s="38"/>
      <c r="G196" s="38"/>
    </row>
    <row r="197" spans="1:7" x14ac:dyDescent="0.35">
      <c r="A197" s="39"/>
      <c r="F197" s="38"/>
      <c r="G197" s="38"/>
    </row>
    <row r="198" spans="1:7" x14ac:dyDescent="0.35">
      <c r="A198" s="39"/>
      <c r="F198" s="38"/>
      <c r="G198" s="38"/>
    </row>
    <row r="199" spans="1:7" x14ac:dyDescent="0.35">
      <c r="A199" s="39"/>
      <c r="F199" s="38"/>
      <c r="G199" s="38"/>
    </row>
    <row r="200" spans="1:7" x14ac:dyDescent="0.35">
      <c r="A200" s="6" t="s">
        <v>61</v>
      </c>
      <c r="B200" s="16"/>
      <c r="D200" s="16"/>
      <c r="F200" s="38"/>
      <c r="G200" s="38"/>
    </row>
    <row r="201" spans="1:7" x14ac:dyDescent="0.35">
      <c r="A201" s="38"/>
      <c r="B201" s="19" t="s">
        <v>65</v>
      </c>
      <c r="C201" s="8"/>
      <c r="D201" s="38"/>
      <c r="F201" s="38"/>
      <c r="G201" s="38"/>
    </row>
    <row r="202" spans="1:7" x14ac:dyDescent="0.35">
      <c r="A202" s="39"/>
      <c r="B202" s="8" t="s">
        <v>110</v>
      </c>
      <c r="C202" s="8"/>
      <c r="D202" s="38"/>
      <c r="F202" s="38"/>
      <c r="G202" s="38"/>
    </row>
    <row r="203" spans="1:7" x14ac:dyDescent="0.35">
      <c r="A203" s="39"/>
      <c r="B203" s="8"/>
      <c r="C203" s="8"/>
      <c r="F203" s="38"/>
      <c r="G203" s="38"/>
    </row>
    <row r="204" spans="1:7" x14ac:dyDescent="0.35">
      <c r="A204" s="39"/>
      <c r="F204" s="38"/>
      <c r="G204" s="38"/>
    </row>
    <row r="205" spans="1:7" x14ac:dyDescent="0.35">
      <c r="A205" s="39"/>
      <c r="F205" s="38"/>
      <c r="G205" s="38"/>
    </row>
    <row r="206" spans="1:7" x14ac:dyDescent="0.35">
      <c r="A206" s="39"/>
      <c r="F206" s="38"/>
      <c r="G206" s="38"/>
    </row>
    <row r="207" spans="1:7" x14ac:dyDescent="0.35">
      <c r="A207" s="39"/>
      <c r="F207" s="38"/>
      <c r="G207" s="38"/>
    </row>
    <row r="208" spans="1:7" x14ac:dyDescent="0.35">
      <c r="A208" s="39"/>
      <c r="F208" s="38"/>
      <c r="G208" s="38"/>
    </row>
    <row r="209" spans="1:9" x14ac:dyDescent="0.35">
      <c r="A209" s="39"/>
      <c r="F209" s="38"/>
      <c r="G209" s="38"/>
    </row>
    <row r="210" spans="1:9" x14ac:dyDescent="0.35">
      <c r="A210" s="39"/>
      <c r="F210" s="38"/>
      <c r="G210" s="38"/>
    </row>
    <row r="211" spans="1:9" x14ac:dyDescent="0.35">
      <c r="A211" s="39"/>
      <c r="F211" s="38"/>
      <c r="G211" s="38"/>
    </row>
    <row r="212" spans="1:9" x14ac:dyDescent="0.35">
      <c r="A212" s="39"/>
      <c r="F212" s="38"/>
      <c r="G212" s="38"/>
    </row>
    <row r="213" spans="1:9" x14ac:dyDescent="0.35">
      <c r="A213" s="39"/>
      <c r="F213" s="38"/>
      <c r="G213" s="38"/>
    </row>
    <row r="214" spans="1:9" x14ac:dyDescent="0.35">
      <c r="A214" s="39"/>
      <c r="F214" s="38"/>
      <c r="G214" s="38"/>
    </row>
    <row r="215" spans="1:9" x14ac:dyDescent="0.35">
      <c r="A215" s="39"/>
      <c r="F215" s="38"/>
      <c r="G215" s="38"/>
    </row>
    <row r="216" spans="1:9" x14ac:dyDescent="0.35">
      <c r="A216" s="39"/>
      <c r="F216" s="38"/>
      <c r="G216" s="38"/>
    </row>
    <row r="217" spans="1:9" x14ac:dyDescent="0.35">
      <c r="A217" s="39"/>
      <c r="B217" s="50" t="s">
        <v>94</v>
      </c>
      <c r="F217" s="38"/>
      <c r="G217" s="38"/>
    </row>
    <row r="218" spans="1:9" x14ac:dyDescent="0.35">
      <c r="A218" s="39"/>
      <c r="B218" s="8" t="s">
        <v>95</v>
      </c>
      <c r="C218" s="16"/>
      <c r="D218" s="16"/>
      <c r="F218" s="38"/>
      <c r="G218" s="39"/>
      <c r="H218"/>
      <c r="I218"/>
    </row>
    <row r="219" spans="1:9" x14ac:dyDescent="0.35">
      <c r="A219" s="39"/>
      <c r="B219" t="s">
        <v>96</v>
      </c>
      <c r="F219" s="38"/>
      <c r="G219" s="39"/>
      <c r="H219"/>
      <c r="I219"/>
    </row>
    <row r="220" spans="1:9" x14ac:dyDescent="0.35">
      <c r="A220" s="39"/>
      <c r="F220" s="38"/>
      <c r="G220" s="39"/>
      <c r="H220"/>
      <c r="I220"/>
    </row>
    <row r="221" spans="1:9" x14ac:dyDescent="0.35">
      <c r="A221" s="39"/>
      <c r="F221" s="38"/>
      <c r="G221" s="39"/>
      <c r="H221"/>
      <c r="I221"/>
    </row>
    <row r="222" spans="1:9" x14ac:dyDescent="0.35">
      <c r="A222" s="39"/>
      <c r="F222" s="38"/>
      <c r="G222" s="39"/>
      <c r="H222"/>
      <c r="I222"/>
    </row>
    <row r="223" spans="1:9" x14ac:dyDescent="0.35">
      <c r="A223" s="39"/>
      <c r="F223" s="38"/>
      <c r="G223" s="39"/>
      <c r="H223"/>
      <c r="I223"/>
    </row>
    <row r="224" spans="1:9" x14ac:dyDescent="0.35">
      <c r="A224" s="39"/>
      <c r="F224" s="38"/>
      <c r="G224" s="39"/>
      <c r="H224"/>
      <c r="I224"/>
    </row>
    <row r="225" spans="1:10" x14ac:dyDescent="0.35">
      <c r="A225" s="39"/>
      <c r="F225" s="38"/>
      <c r="G225" s="39"/>
      <c r="H225"/>
      <c r="I225"/>
    </row>
    <row r="226" spans="1:10" x14ac:dyDescent="0.35">
      <c r="A226" s="39"/>
      <c r="F226" s="38"/>
      <c r="G226" s="39"/>
      <c r="H226"/>
      <c r="I226"/>
    </row>
    <row r="227" spans="1:10" x14ac:dyDescent="0.35">
      <c r="A227" s="39"/>
      <c r="F227" s="38"/>
      <c r="G227" s="39"/>
      <c r="H227"/>
      <c r="I227"/>
    </row>
    <row r="228" spans="1:10" x14ac:dyDescent="0.35">
      <c r="A228" s="39"/>
      <c r="F228" s="38"/>
      <c r="G228" s="39"/>
      <c r="H228"/>
      <c r="I228"/>
    </row>
    <row r="229" spans="1:10" x14ac:dyDescent="0.35">
      <c r="A229" s="39"/>
      <c r="F229" s="38"/>
      <c r="G229" s="39"/>
      <c r="H229"/>
      <c r="I229"/>
    </row>
    <row r="230" spans="1:10" x14ac:dyDescent="0.35">
      <c r="A230" s="39"/>
      <c r="F230" s="38"/>
      <c r="G230" s="39"/>
      <c r="H230"/>
      <c r="I230"/>
    </row>
    <row r="231" spans="1:10" x14ac:dyDescent="0.35">
      <c r="A231" s="39"/>
      <c r="F231" s="38"/>
      <c r="G231" s="39"/>
      <c r="H231"/>
      <c r="I231"/>
    </row>
    <row r="232" spans="1:10" x14ac:dyDescent="0.35">
      <c r="A232" s="39"/>
      <c r="F232" s="38"/>
      <c r="G232" s="38"/>
    </row>
    <row r="233" spans="1:10" x14ac:dyDescent="0.35">
      <c r="A233" s="39"/>
      <c r="F233" s="38"/>
      <c r="G233" s="38"/>
    </row>
    <row r="234" spans="1:10" x14ac:dyDescent="0.35">
      <c r="A234" s="39"/>
      <c r="F234" s="38"/>
      <c r="G234" s="38"/>
    </row>
    <row r="235" spans="1:10" x14ac:dyDescent="0.35">
      <c r="A235" s="6" t="s">
        <v>66</v>
      </c>
      <c r="F235" s="38"/>
      <c r="G235" s="38"/>
    </row>
    <row r="236" spans="1:10" x14ac:dyDescent="0.35">
      <c r="A236" s="39"/>
      <c r="B236" s="50" t="s">
        <v>111</v>
      </c>
      <c r="C236" s="8"/>
      <c r="F236" s="38"/>
      <c r="G236" s="38"/>
    </row>
    <row r="237" spans="1:10" x14ac:dyDescent="0.35">
      <c r="A237" s="39"/>
      <c r="B237" s="8" t="s">
        <v>98</v>
      </c>
      <c r="C237" s="8"/>
      <c r="F237" s="38"/>
      <c r="G237" s="38"/>
    </row>
    <row r="238" spans="1:10" x14ac:dyDescent="0.35">
      <c r="A238" s="39"/>
      <c r="B238" s="50" t="s">
        <v>97</v>
      </c>
      <c r="F238" s="38"/>
      <c r="G238" s="39"/>
      <c r="I238"/>
      <c r="J238"/>
    </row>
    <row r="239" spans="1:10" x14ac:dyDescent="0.35">
      <c r="A239" s="39"/>
      <c r="B239" s="8"/>
      <c r="F239" s="38"/>
      <c r="G239" s="39"/>
      <c r="I239"/>
      <c r="J239"/>
    </row>
    <row r="240" spans="1:10" x14ac:dyDescent="0.35">
      <c r="A240" s="39"/>
      <c r="F240" s="38"/>
      <c r="G240" s="39"/>
      <c r="H240"/>
      <c r="I240"/>
      <c r="J240"/>
    </row>
    <row r="241" spans="1:10" x14ac:dyDescent="0.35">
      <c r="A241" s="39"/>
      <c r="F241" s="38"/>
      <c r="G241" s="39"/>
      <c r="H241"/>
      <c r="I241"/>
      <c r="J241"/>
    </row>
    <row r="242" spans="1:10" x14ac:dyDescent="0.35">
      <c r="A242" s="39"/>
      <c r="F242" s="38"/>
      <c r="G242" s="39"/>
      <c r="H242"/>
      <c r="I242"/>
      <c r="J242"/>
    </row>
    <row r="243" spans="1:10" x14ac:dyDescent="0.35">
      <c r="A243" s="39"/>
      <c r="F243" s="38"/>
      <c r="G243" s="39"/>
      <c r="H243"/>
      <c r="I243"/>
      <c r="J243"/>
    </row>
    <row r="244" spans="1:10" x14ac:dyDescent="0.35">
      <c r="A244" s="39"/>
      <c r="F244" s="38"/>
      <c r="G244" s="39"/>
      <c r="H244"/>
      <c r="I244"/>
      <c r="J244"/>
    </row>
    <row r="245" spans="1:10" x14ac:dyDescent="0.35">
      <c r="A245" s="39"/>
      <c r="F245" s="38"/>
      <c r="G245" s="39"/>
      <c r="H245"/>
      <c r="I245"/>
      <c r="J245"/>
    </row>
    <row r="246" spans="1:10" x14ac:dyDescent="0.35">
      <c r="A246" s="39"/>
      <c r="F246" s="38"/>
      <c r="G246" s="39"/>
      <c r="H246"/>
      <c r="I246"/>
      <c r="J246"/>
    </row>
    <row r="247" spans="1:10" x14ac:dyDescent="0.35">
      <c r="A247" s="39"/>
      <c r="F247" s="38"/>
      <c r="G247" s="39"/>
      <c r="H247"/>
      <c r="I247"/>
      <c r="J247"/>
    </row>
    <row r="248" spans="1:10" x14ac:dyDescent="0.35">
      <c r="A248" s="39"/>
      <c r="F248" s="38"/>
      <c r="G248" s="39"/>
      <c r="H248"/>
      <c r="I248"/>
      <c r="J248"/>
    </row>
    <row r="249" spans="1:10" x14ac:dyDescent="0.35">
      <c r="A249" s="39"/>
      <c r="F249" s="38"/>
      <c r="G249" s="39"/>
      <c r="H249"/>
      <c r="I249"/>
      <c r="J249"/>
    </row>
    <row r="250" spans="1:10" x14ac:dyDescent="0.35">
      <c r="A250" s="39"/>
      <c r="F250" s="38"/>
      <c r="G250" s="39"/>
      <c r="H250"/>
      <c r="I250"/>
      <c r="J250"/>
    </row>
    <row r="251" spans="1:10" x14ac:dyDescent="0.35">
      <c r="A251" s="39"/>
      <c r="F251" s="38"/>
      <c r="G251" s="38"/>
    </row>
    <row r="252" spans="1:10" x14ac:dyDescent="0.35">
      <c r="A252" s="39"/>
      <c r="F252" s="38"/>
      <c r="G252" s="38"/>
    </row>
    <row r="253" spans="1:10" x14ac:dyDescent="0.35">
      <c r="A253" s="39"/>
      <c r="F253" s="38"/>
      <c r="G253" s="38"/>
    </row>
    <row r="254" spans="1:10" x14ac:dyDescent="0.35">
      <c r="A254" s="39"/>
      <c r="F254" s="38"/>
      <c r="G254" s="38"/>
    </row>
    <row r="255" spans="1:10" x14ac:dyDescent="0.35">
      <c r="A255" s="39"/>
      <c r="F255" s="38"/>
      <c r="G255" s="38"/>
    </row>
    <row r="256" spans="1:10" x14ac:dyDescent="0.35">
      <c r="A256" s="39"/>
      <c r="F256" s="38"/>
      <c r="G256" s="38"/>
    </row>
    <row r="257" spans="1:13" x14ac:dyDescent="0.35">
      <c r="A257" s="39"/>
      <c r="F257" s="38"/>
      <c r="G257" s="38"/>
    </row>
    <row r="258" spans="1:13" x14ac:dyDescent="0.35">
      <c r="A258" s="39"/>
      <c r="F258" s="38"/>
      <c r="G258" s="38"/>
    </row>
    <row r="259" spans="1:13" x14ac:dyDescent="0.35">
      <c r="A259" s="39"/>
      <c r="F259" s="38"/>
      <c r="G259" s="38"/>
    </row>
    <row r="260" spans="1:13" x14ac:dyDescent="0.35">
      <c r="A260" s="39"/>
      <c r="F260" s="38"/>
      <c r="G260" s="38"/>
    </row>
    <row r="261" spans="1:13" x14ac:dyDescent="0.35">
      <c r="A261" s="39"/>
      <c r="F261" s="38"/>
      <c r="G261" s="38"/>
    </row>
    <row r="262" spans="1:13" x14ac:dyDescent="0.35">
      <c r="A262" s="39"/>
      <c r="F262" s="38"/>
      <c r="G262" s="38"/>
    </row>
    <row r="263" spans="1:13" x14ac:dyDescent="0.35">
      <c r="A263" s="39"/>
      <c r="F263" s="38"/>
      <c r="G263" s="38"/>
    </row>
    <row r="264" spans="1:13" x14ac:dyDescent="0.35">
      <c r="A264" s="39"/>
      <c r="F264" s="38"/>
      <c r="G264" s="38"/>
    </row>
    <row r="265" spans="1:13" x14ac:dyDescent="0.35">
      <c r="A265" s="39"/>
      <c r="F265" s="38"/>
      <c r="G265" s="38"/>
    </row>
    <row r="266" spans="1:13" x14ac:dyDescent="0.35">
      <c r="A266" s="39"/>
      <c r="F266" s="38"/>
      <c r="G266" s="38"/>
    </row>
    <row r="267" spans="1:13" x14ac:dyDescent="0.35">
      <c r="A267" s="39"/>
      <c r="F267" s="38"/>
      <c r="G267" s="38"/>
    </row>
    <row r="268" spans="1:13" x14ac:dyDescent="0.35">
      <c r="A268" s="39"/>
      <c r="F268" s="38"/>
      <c r="G268" s="38"/>
    </row>
    <row r="269" spans="1:13" x14ac:dyDescent="0.35">
      <c r="A269" s="39"/>
      <c r="F269" s="38"/>
      <c r="G269" s="38"/>
    </row>
    <row r="270" spans="1:13" x14ac:dyDescent="0.35">
      <c r="A270" s="39"/>
      <c r="F270" s="38"/>
      <c r="G270" s="38"/>
    </row>
    <row r="271" spans="1:13" x14ac:dyDescent="0.35">
      <c r="A271" s="6" t="s">
        <v>67</v>
      </c>
      <c r="F271" s="38"/>
      <c r="G271" s="38"/>
    </row>
    <row r="272" spans="1:13" customFormat="1" x14ac:dyDescent="0.35">
      <c r="A272" s="39"/>
      <c r="B272" s="50" t="s">
        <v>99</v>
      </c>
      <c r="E272" s="16"/>
      <c r="F272" s="38"/>
      <c r="G272" s="38"/>
      <c r="H272" s="16"/>
      <c r="I272" s="16"/>
      <c r="J272" s="16"/>
      <c r="K272" s="16"/>
      <c r="L272" s="16"/>
      <c r="M272" s="16"/>
    </row>
    <row r="273" spans="1:7" x14ac:dyDescent="0.35">
      <c r="A273" s="39"/>
      <c r="F273" s="38"/>
      <c r="G273" s="38"/>
    </row>
    <row r="274" spans="1:7" x14ac:dyDescent="0.35">
      <c r="A274" s="39"/>
      <c r="F274" s="38"/>
      <c r="G274" s="38"/>
    </row>
    <row r="275" spans="1:7" x14ac:dyDescent="0.35">
      <c r="A275" s="39"/>
      <c r="F275" s="38"/>
      <c r="G275" s="38"/>
    </row>
    <row r="276" spans="1:7" x14ac:dyDescent="0.35">
      <c r="A276" s="39"/>
      <c r="F276" s="38"/>
      <c r="G276" s="38"/>
    </row>
    <row r="277" spans="1:7" x14ac:dyDescent="0.35">
      <c r="A277" s="39"/>
      <c r="F277" s="38"/>
      <c r="G277" s="38"/>
    </row>
    <row r="278" spans="1:7" x14ac:dyDescent="0.35">
      <c r="A278" s="39"/>
      <c r="F278" s="38"/>
      <c r="G278" s="38"/>
    </row>
    <row r="279" spans="1:7" x14ac:dyDescent="0.35">
      <c r="A279" s="39"/>
      <c r="F279" s="38"/>
      <c r="G279" s="38"/>
    </row>
    <row r="280" spans="1:7" x14ac:dyDescent="0.35">
      <c r="A280" s="39"/>
      <c r="F280" s="38"/>
      <c r="G280" s="38"/>
    </row>
    <row r="281" spans="1:7" x14ac:dyDescent="0.35">
      <c r="A281" s="39"/>
      <c r="F281" s="38"/>
      <c r="G281" s="38"/>
    </row>
    <row r="282" spans="1:7" x14ac:dyDescent="0.35">
      <c r="A282" s="39"/>
      <c r="F282" s="38"/>
      <c r="G282" s="38"/>
    </row>
    <row r="283" spans="1:7" x14ac:dyDescent="0.35">
      <c r="A283" s="39"/>
      <c r="F283" s="38"/>
      <c r="G283" s="38"/>
    </row>
    <row r="284" spans="1:7" x14ac:dyDescent="0.35">
      <c r="A284" s="39"/>
      <c r="F284" s="38"/>
      <c r="G284" s="38"/>
    </row>
    <row r="285" spans="1:7" x14ac:dyDescent="0.35">
      <c r="A285" s="39"/>
      <c r="F285" s="38"/>
      <c r="G285" s="38"/>
    </row>
    <row r="286" spans="1:7" x14ac:dyDescent="0.35">
      <c r="A286" s="39"/>
      <c r="F286" s="38"/>
      <c r="G286" s="38"/>
    </row>
    <row r="287" spans="1:7" x14ac:dyDescent="0.35">
      <c r="A287" s="39"/>
      <c r="F287" s="38"/>
      <c r="G287" s="38"/>
    </row>
    <row r="288" spans="1:7" x14ac:dyDescent="0.35">
      <c r="A288" s="39"/>
      <c r="F288" s="38"/>
      <c r="G288" s="38"/>
    </row>
    <row r="289" spans="1:7" x14ac:dyDescent="0.35">
      <c r="A289" s="39"/>
      <c r="F289" s="38"/>
      <c r="G289" s="38"/>
    </row>
    <row r="290" spans="1:7" x14ac:dyDescent="0.35">
      <c r="A290" s="39"/>
      <c r="F290" s="38"/>
      <c r="G290" s="38"/>
    </row>
    <row r="291" spans="1:7" x14ac:dyDescent="0.35">
      <c r="A291" s="39"/>
      <c r="F291" s="38"/>
      <c r="G291" s="38"/>
    </row>
    <row r="292" spans="1:7" x14ac:dyDescent="0.35">
      <c r="A292" s="39"/>
      <c r="F292" s="38"/>
      <c r="G292" s="38"/>
    </row>
    <row r="293" spans="1:7" x14ac:dyDescent="0.35">
      <c r="A293" s="39"/>
      <c r="F293" s="38"/>
      <c r="G293" s="38"/>
    </row>
    <row r="294" spans="1:7" x14ac:dyDescent="0.35">
      <c r="A294" s="39"/>
      <c r="F294" s="38"/>
      <c r="G294" s="38"/>
    </row>
    <row r="295" spans="1:7" x14ac:dyDescent="0.35">
      <c r="A295" s="39"/>
      <c r="F295" s="38"/>
      <c r="G295" s="38"/>
    </row>
    <row r="296" spans="1:7" x14ac:dyDescent="0.35">
      <c r="A296" s="39"/>
      <c r="F296" s="38"/>
      <c r="G296" s="38"/>
    </row>
    <row r="297" spans="1:7" x14ac:dyDescent="0.35">
      <c r="A297" s="39"/>
      <c r="F297" s="38"/>
      <c r="G297" s="38"/>
    </row>
    <row r="298" spans="1:7" x14ac:dyDescent="0.35">
      <c r="A298" s="39"/>
      <c r="F298" s="38"/>
      <c r="G298" s="38"/>
    </row>
    <row r="299" spans="1:7" x14ac:dyDescent="0.35">
      <c r="A299" s="39"/>
      <c r="F299" s="38"/>
      <c r="G299" s="38"/>
    </row>
    <row r="300" spans="1:7" x14ac:dyDescent="0.35">
      <c r="A300" s="39"/>
      <c r="F300" s="38"/>
      <c r="G300" s="38"/>
    </row>
    <row r="301" spans="1:7" x14ac:dyDescent="0.35">
      <c r="A301" s="6" t="s">
        <v>87</v>
      </c>
      <c r="F301" s="38"/>
      <c r="G301" s="38"/>
    </row>
    <row r="302" spans="1:7" x14ac:dyDescent="0.35">
      <c r="A302" s="38"/>
      <c r="B302" s="51" t="s">
        <v>100</v>
      </c>
      <c r="C302" s="16"/>
      <c r="D302" s="16"/>
      <c r="F302" s="38"/>
      <c r="G302" s="38"/>
    </row>
    <row r="303" spans="1:7" x14ac:dyDescent="0.35">
      <c r="A303" s="39"/>
      <c r="B303" s="8" t="s">
        <v>52</v>
      </c>
      <c r="F303" s="39"/>
      <c r="G303" s="38"/>
    </row>
    <row r="304" spans="1:7" x14ac:dyDescent="0.35">
      <c r="A304" s="39"/>
      <c r="B304" t="s">
        <v>39</v>
      </c>
      <c r="F304" s="39"/>
      <c r="G304" s="38"/>
    </row>
    <row r="305" spans="1:7" x14ac:dyDescent="0.35">
      <c r="A305" s="39"/>
      <c r="F305" s="39"/>
      <c r="G305" s="38"/>
    </row>
    <row r="306" spans="1:7" x14ac:dyDescent="0.35">
      <c r="A306" s="39"/>
      <c r="B306" s="8" t="s">
        <v>53</v>
      </c>
      <c r="F306" s="39"/>
      <c r="G306" s="38"/>
    </row>
    <row r="307" spans="1:7" x14ac:dyDescent="0.35">
      <c r="A307" s="39"/>
      <c r="B307" s="8" t="s">
        <v>134</v>
      </c>
      <c r="F307" s="39"/>
      <c r="G307" s="38"/>
    </row>
    <row r="308" spans="1:7" x14ac:dyDescent="0.35">
      <c r="A308" s="39"/>
      <c r="B308" s="16" t="s">
        <v>135</v>
      </c>
      <c r="F308" s="39"/>
      <c r="G308" s="38"/>
    </row>
    <row r="309" spans="1:7" x14ac:dyDescent="0.35">
      <c r="A309" s="39"/>
      <c r="F309" s="39"/>
      <c r="G309" s="38"/>
    </row>
    <row r="310" spans="1:7" x14ac:dyDescent="0.35">
      <c r="A310" s="39"/>
      <c r="F310" s="39"/>
      <c r="G310" s="38"/>
    </row>
    <row r="311" spans="1:7" x14ac:dyDescent="0.35">
      <c r="A311" s="39"/>
      <c r="F311" s="39"/>
      <c r="G311" s="38"/>
    </row>
    <row r="312" spans="1:7" x14ac:dyDescent="0.35">
      <c r="A312" s="39"/>
      <c r="F312" s="39"/>
      <c r="G312" s="38"/>
    </row>
    <row r="313" spans="1:7" x14ac:dyDescent="0.35">
      <c r="A313" s="39"/>
      <c r="F313" s="39"/>
      <c r="G313" s="38"/>
    </row>
    <row r="314" spans="1:7" x14ac:dyDescent="0.35">
      <c r="A314" s="39"/>
      <c r="F314" s="39"/>
      <c r="G314" s="38"/>
    </row>
    <row r="315" spans="1:7" x14ac:dyDescent="0.35">
      <c r="A315" s="39"/>
      <c r="F315" s="39"/>
      <c r="G315" s="38"/>
    </row>
    <row r="316" spans="1:7" x14ac:dyDescent="0.35">
      <c r="A316" s="39"/>
      <c r="F316" s="39"/>
      <c r="G316" s="38"/>
    </row>
    <row r="317" spans="1:7" x14ac:dyDescent="0.35">
      <c r="A317" s="39"/>
      <c r="F317" s="39"/>
      <c r="G317" s="38"/>
    </row>
    <row r="318" spans="1:7" x14ac:dyDescent="0.35">
      <c r="A318" s="39"/>
      <c r="F318" s="39"/>
      <c r="G318" s="38"/>
    </row>
    <row r="319" spans="1:7" x14ac:dyDescent="0.35">
      <c r="A319" s="39"/>
      <c r="F319" s="39"/>
      <c r="G319" s="38"/>
    </row>
    <row r="320" spans="1:7" x14ac:dyDescent="0.35">
      <c r="A320" s="39"/>
      <c r="F320" s="39"/>
      <c r="G320" s="38"/>
    </row>
    <row r="321" spans="1:7" x14ac:dyDescent="0.35">
      <c r="A321" s="39"/>
      <c r="F321" s="38"/>
      <c r="G321" s="38"/>
    </row>
    <row r="322" spans="1:7" x14ac:dyDescent="0.35">
      <c r="A322" s="39"/>
      <c r="F322" s="38"/>
      <c r="G322" s="38"/>
    </row>
    <row r="323" spans="1:7" x14ac:dyDescent="0.35">
      <c r="A323" s="39"/>
      <c r="F323" s="38"/>
      <c r="G323" s="38"/>
    </row>
    <row r="324" spans="1:7" x14ac:dyDescent="0.35">
      <c r="A324" s="39"/>
      <c r="F324" s="38"/>
      <c r="G324" s="38"/>
    </row>
    <row r="325" spans="1:7" x14ac:dyDescent="0.35">
      <c r="A325" s="71" t="s">
        <v>88</v>
      </c>
      <c r="B325" s="16"/>
      <c r="C325" s="16"/>
      <c r="D325" s="16"/>
      <c r="F325" s="38"/>
      <c r="G325" s="38"/>
    </row>
    <row r="326" spans="1:7" x14ac:dyDescent="0.35">
      <c r="A326" s="39"/>
      <c r="B326" s="8" t="s">
        <v>53</v>
      </c>
      <c r="F326" s="38"/>
      <c r="G326" s="38"/>
    </row>
    <row r="327" spans="1:7" x14ac:dyDescent="0.35">
      <c r="A327" s="39"/>
      <c r="B327" s="7" t="s">
        <v>56</v>
      </c>
      <c r="F327" s="38"/>
      <c r="G327" s="38"/>
    </row>
    <row r="328" spans="1:7" x14ac:dyDescent="0.35">
      <c r="A328" s="39"/>
      <c r="B328" s="15" t="s">
        <v>147</v>
      </c>
      <c r="F328" s="38"/>
      <c r="G328" s="38"/>
    </row>
    <row r="329" spans="1:7" x14ac:dyDescent="0.35">
      <c r="A329" s="39"/>
      <c r="B329" s="16"/>
      <c r="C329" s="16"/>
      <c r="D329" s="16"/>
      <c r="G329" s="38"/>
    </row>
    <row r="330" spans="1:7" ht="9" customHeight="1" x14ac:dyDescent="0.35">
      <c r="A330" s="38"/>
      <c r="B330" s="34"/>
      <c r="C330" s="16"/>
      <c r="D330" s="16"/>
      <c r="F330" s="38"/>
      <c r="G330" s="38"/>
    </row>
    <row r="331" spans="1:7" x14ac:dyDescent="0.35">
      <c r="A331" s="39"/>
      <c r="B331" s="8" t="s">
        <v>54</v>
      </c>
      <c r="F331" s="38"/>
      <c r="G331" s="38"/>
    </row>
    <row r="332" spans="1:7" x14ac:dyDescent="0.35">
      <c r="A332" s="39"/>
      <c r="B332" t="s">
        <v>55</v>
      </c>
      <c r="F332" s="38"/>
      <c r="G332" s="38"/>
    </row>
    <row r="333" spans="1:7" x14ac:dyDescent="0.35">
      <c r="A333" s="39"/>
      <c r="F333" s="38"/>
      <c r="G333" s="38"/>
    </row>
    <row r="334" spans="1:7" x14ac:dyDescent="0.35">
      <c r="A334" s="39"/>
      <c r="F334" s="38"/>
      <c r="G334" s="38"/>
    </row>
    <row r="335" spans="1:7" x14ac:dyDescent="0.35">
      <c r="A335" s="39"/>
      <c r="F335" s="38"/>
      <c r="G335" s="38"/>
    </row>
    <row r="336" spans="1:7" x14ac:dyDescent="0.35">
      <c r="A336" s="39"/>
      <c r="F336" s="38"/>
      <c r="G336" s="38"/>
    </row>
    <row r="337" spans="1:7" x14ac:dyDescent="0.35">
      <c r="A337" s="39"/>
      <c r="F337" s="38"/>
      <c r="G337" s="38"/>
    </row>
    <row r="338" spans="1:7" x14ac:dyDescent="0.35">
      <c r="A338" s="39"/>
      <c r="F338" s="38"/>
      <c r="G338" s="38"/>
    </row>
    <row r="339" spans="1:7" x14ac:dyDescent="0.35">
      <c r="A339" s="39"/>
      <c r="F339" s="38"/>
      <c r="G339" s="38"/>
    </row>
    <row r="340" spans="1:7" x14ac:dyDescent="0.35">
      <c r="A340" s="39"/>
      <c r="F340" s="38"/>
      <c r="G340" s="38"/>
    </row>
    <row r="341" spans="1:7" x14ac:dyDescent="0.35">
      <c r="A341" s="39"/>
      <c r="F341" s="38"/>
      <c r="G341" s="38"/>
    </row>
    <row r="342" spans="1:7" x14ac:dyDescent="0.35">
      <c r="A342" s="39"/>
      <c r="F342" s="38"/>
      <c r="G342" s="38"/>
    </row>
    <row r="343" spans="1:7" x14ac:dyDescent="0.35">
      <c r="A343" s="39"/>
      <c r="F343" s="38"/>
      <c r="G343" s="38"/>
    </row>
    <row r="344" spans="1:7" x14ac:dyDescent="0.35">
      <c r="A344" s="39"/>
      <c r="F344" s="38"/>
      <c r="G344" s="38"/>
    </row>
    <row r="345" spans="1:7" x14ac:dyDescent="0.35">
      <c r="A345" s="39"/>
      <c r="F345" s="38"/>
      <c r="G345" s="38"/>
    </row>
    <row r="346" spans="1:7" x14ac:dyDescent="0.35">
      <c r="A346" s="39"/>
      <c r="F346" s="38"/>
      <c r="G346" s="38"/>
    </row>
    <row r="347" spans="1:7" x14ac:dyDescent="0.35">
      <c r="A347" s="39"/>
      <c r="F347" s="38"/>
      <c r="G347" s="38"/>
    </row>
    <row r="348" spans="1:7" x14ac:dyDescent="0.35">
      <c r="A348" s="39"/>
      <c r="F348" s="38"/>
      <c r="G348" s="38"/>
    </row>
    <row r="349" spans="1:7" x14ac:dyDescent="0.35">
      <c r="A349" s="39"/>
      <c r="F349" s="38"/>
      <c r="G349" s="38"/>
    </row>
    <row r="350" spans="1:7" x14ac:dyDescent="0.35">
      <c r="A350" s="39"/>
      <c r="F350" s="38"/>
      <c r="G350" s="38"/>
    </row>
    <row r="351" spans="1:7" x14ac:dyDescent="0.35">
      <c r="A351" s="39"/>
      <c r="F351" s="38"/>
      <c r="G351" s="38"/>
    </row>
    <row r="352" spans="1:7" x14ac:dyDescent="0.35">
      <c r="A352" s="39"/>
      <c r="B352" s="33" t="s">
        <v>133</v>
      </c>
      <c r="C352" s="32"/>
      <c r="D352" s="32"/>
      <c r="F352" s="39"/>
      <c r="G352" s="38"/>
    </row>
    <row r="353" spans="1:13" x14ac:dyDescent="0.35">
      <c r="A353" s="39"/>
      <c r="F353" s="38"/>
      <c r="G353" s="38"/>
    </row>
    <row r="354" spans="1:13" x14ac:dyDescent="0.35">
      <c r="A354" s="39"/>
      <c r="F354" s="38"/>
      <c r="G354" s="38"/>
    </row>
    <row r="355" spans="1:13" x14ac:dyDescent="0.35">
      <c r="A355" s="39"/>
      <c r="F355" s="38"/>
      <c r="G355" s="38"/>
    </row>
    <row r="356" spans="1:13" x14ac:dyDescent="0.35">
      <c r="A356" s="39"/>
      <c r="F356" s="38"/>
      <c r="G356" s="38"/>
    </row>
    <row r="357" spans="1:13" x14ac:dyDescent="0.35">
      <c r="A357" s="39"/>
      <c r="F357" s="38"/>
      <c r="G357" s="38"/>
    </row>
    <row r="358" spans="1:13" x14ac:dyDescent="0.35">
      <c r="A358" s="39"/>
      <c r="F358" s="38"/>
      <c r="G358" s="38"/>
    </row>
    <row r="359" spans="1:13" x14ac:dyDescent="0.35">
      <c r="A359" s="39"/>
      <c r="F359" s="38"/>
      <c r="G359" s="38"/>
    </row>
    <row r="360" spans="1:13" x14ac:dyDescent="0.35">
      <c r="A360" s="39"/>
      <c r="F360" s="38"/>
      <c r="G360" s="38"/>
    </row>
    <row r="361" spans="1:13" x14ac:dyDescent="0.35">
      <c r="A361" s="39"/>
      <c r="F361" s="38"/>
      <c r="G361" s="38"/>
    </row>
    <row r="362" spans="1:13" x14ac:dyDescent="0.35">
      <c r="A362" s="39"/>
      <c r="F362" s="38"/>
      <c r="G362" s="38"/>
    </row>
    <row r="363" spans="1:13" x14ac:dyDescent="0.35">
      <c r="A363" s="39"/>
      <c r="F363" s="38"/>
      <c r="G363" s="38"/>
    </row>
    <row r="364" spans="1:13" x14ac:dyDescent="0.35">
      <c r="A364" s="39"/>
      <c r="F364" s="38"/>
      <c r="G364" s="38"/>
    </row>
    <row r="365" spans="1:13" x14ac:dyDescent="0.35">
      <c r="A365" s="16"/>
      <c r="B365" s="16"/>
      <c r="F365" s="38"/>
      <c r="G365" s="38"/>
    </row>
    <row r="366" spans="1:13" customFormat="1" x14ac:dyDescent="0.35">
      <c r="A366" s="71" t="s">
        <v>89</v>
      </c>
      <c r="E366" s="16"/>
      <c r="F366" s="38"/>
      <c r="G366" s="38"/>
      <c r="H366" s="16"/>
      <c r="I366" s="16"/>
      <c r="J366" s="16"/>
      <c r="K366" s="16"/>
      <c r="L366" s="16"/>
      <c r="M366" s="16"/>
    </row>
    <row r="367" spans="1:13" customFormat="1" x14ac:dyDescent="0.35">
      <c r="A367" s="39"/>
      <c r="B367" s="7" t="s">
        <v>40</v>
      </c>
      <c r="E367" s="16"/>
      <c r="F367" s="38"/>
      <c r="G367" s="38"/>
      <c r="H367" s="16"/>
      <c r="I367" s="16"/>
      <c r="J367" s="16"/>
      <c r="K367" s="16"/>
      <c r="L367" s="16"/>
      <c r="M367" s="16"/>
    </row>
    <row r="368" spans="1:13" customFormat="1" x14ac:dyDescent="0.35">
      <c r="A368" s="39"/>
      <c r="B368" t="s">
        <v>30</v>
      </c>
      <c r="E368" s="16"/>
      <c r="F368" s="38"/>
      <c r="G368" s="38"/>
      <c r="H368" s="16"/>
      <c r="I368" s="16"/>
      <c r="J368" s="16"/>
      <c r="K368" s="16"/>
      <c r="L368" s="16"/>
      <c r="M368" s="16"/>
    </row>
    <row r="369" spans="1:9" x14ac:dyDescent="0.35">
      <c r="A369" s="39"/>
      <c r="F369" s="38"/>
      <c r="G369" s="38"/>
    </row>
    <row r="370" spans="1:9" x14ac:dyDescent="0.35">
      <c r="A370" s="39"/>
      <c r="F370" s="38"/>
      <c r="G370" s="38"/>
    </row>
    <row r="371" spans="1:9" x14ac:dyDescent="0.35">
      <c r="A371" s="39"/>
      <c r="F371" s="38"/>
      <c r="G371" s="38"/>
    </row>
    <row r="372" spans="1:9" x14ac:dyDescent="0.35">
      <c r="A372" s="39"/>
      <c r="F372" s="38"/>
      <c r="G372" s="38"/>
    </row>
    <row r="373" spans="1:9" x14ac:dyDescent="0.35">
      <c r="A373" s="39"/>
      <c r="F373" s="38"/>
      <c r="G373" s="38"/>
    </row>
    <row r="374" spans="1:9" x14ac:dyDescent="0.35">
      <c r="A374" s="71" t="s">
        <v>69</v>
      </c>
      <c r="F374" s="38"/>
      <c r="G374" s="38"/>
    </row>
    <row r="375" spans="1:9" x14ac:dyDescent="0.35">
      <c r="A375" s="39"/>
      <c r="B375" s="19" t="s">
        <v>70</v>
      </c>
      <c r="E375" s="41"/>
      <c r="F375"/>
      <c r="G375" s="38"/>
    </row>
    <row r="376" spans="1:9" x14ac:dyDescent="0.35">
      <c r="A376" s="39"/>
      <c r="B376" s="19"/>
      <c r="E376" s="8"/>
      <c r="F376"/>
      <c r="G376" s="38"/>
    </row>
    <row r="377" spans="1:9" x14ac:dyDescent="0.35">
      <c r="A377" s="39"/>
      <c r="B377" s="73"/>
      <c r="F377" s="38"/>
      <c r="G377" s="39"/>
      <c r="H377"/>
      <c r="I377"/>
    </row>
    <row r="378" spans="1:9" x14ac:dyDescent="0.35">
      <c r="A378" s="39"/>
      <c r="B378" s="8" t="s">
        <v>113</v>
      </c>
      <c r="F378" s="38"/>
      <c r="G378" s="39"/>
      <c r="H378"/>
      <c r="I378"/>
    </row>
    <row r="379" spans="1:9" x14ac:dyDescent="0.35">
      <c r="A379" s="39"/>
      <c r="B379" s="8" t="s">
        <v>114</v>
      </c>
      <c r="F379" s="38"/>
      <c r="G379" s="39"/>
      <c r="H379"/>
      <c r="I379"/>
    </row>
    <row r="380" spans="1:9" x14ac:dyDescent="0.35">
      <c r="A380" s="39"/>
      <c r="F380" s="38"/>
      <c r="G380" s="38"/>
    </row>
    <row r="381" spans="1:9" x14ac:dyDescent="0.35">
      <c r="A381" s="39"/>
      <c r="F381" s="38"/>
      <c r="G381" s="38"/>
    </row>
    <row r="382" spans="1:9" x14ac:dyDescent="0.35">
      <c r="A382" s="39"/>
      <c r="F382" s="38"/>
      <c r="G382" s="38"/>
    </row>
    <row r="383" spans="1:9" x14ac:dyDescent="0.35">
      <c r="A383" s="39"/>
      <c r="F383" s="38"/>
      <c r="G383" s="38"/>
    </row>
    <row r="384" spans="1:9" x14ac:dyDescent="0.35">
      <c r="A384" s="39"/>
      <c r="F384" s="38"/>
      <c r="G384" s="38"/>
    </row>
    <row r="385" spans="1:9" x14ac:dyDescent="0.35">
      <c r="A385" s="39"/>
      <c r="F385" s="38"/>
      <c r="G385" s="38"/>
    </row>
    <row r="386" spans="1:9" x14ac:dyDescent="0.35">
      <c r="A386" s="39"/>
      <c r="F386" s="38"/>
      <c r="G386" s="38"/>
    </row>
    <row r="387" spans="1:9" x14ac:dyDescent="0.35">
      <c r="A387" s="39"/>
      <c r="F387" s="38"/>
      <c r="G387" s="38"/>
    </row>
    <row r="388" spans="1:9" x14ac:dyDescent="0.35">
      <c r="A388" s="39"/>
      <c r="F388" s="38"/>
      <c r="G388" s="38"/>
    </row>
    <row r="389" spans="1:9" x14ac:dyDescent="0.35">
      <c r="A389" s="39"/>
      <c r="F389" s="38"/>
      <c r="G389" s="38"/>
    </row>
    <row r="390" spans="1:9" x14ac:dyDescent="0.35">
      <c r="A390" s="39"/>
      <c r="F390" s="38"/>
      <c r="G390" s="38"/>
    </row>
    <row r="391" spans="1:9" x14ac:dyDescent="0.35">
      <c r="A391" s="39"/>
      <c r="F391" s="38"/>
      <c r="G391" s="38"/>
    </row>
    <row r="392" spans="1:9" x14ac:dyDescent="0.35">
      <c r="A392" s="39"/>
      <c r="B392" s="50" t="s">
        <v>74</v>
      </c>
      <c r="F392" s="38"/>
      <c r="G392" s="38"/>
    </row>
    <row r="393" spans="1:9" x14ac:dyDescent="0.35">
      <c r="A393" s="6" t="s">
        <v>72</v>
      </c>
      <c r="F393" s="38"/>
      <c r="G393" s="38"/>
    </row>
    <row r="394" spans="1:9" x14ac:dyDescent="0.35">
      <c r="A394" s="39"/>
      <c r="B394" s="9" t="s">
        <v>41</v>
      </c>
      <c r="F394" s="38"/>
      <c r="G394" s="39"/>
      <c r="H394"/>
      <c r="I394"/>
    </row>
    <row r="395" spans="1:9" x14ac:dyDescent="0.35">
      <c r="A395" s="39"/>
      <c r="F395" s="38"/>
      <c r="G395" s="39"/>
      <c r="H395"/>
      <c r="I395"/>
    </row>
    <row r="396" spans="1:9" x14ac:dyDescent="0.35">
      <c r="A396" s="39"/>
      <c r="F396" s="38"/>
      <c r="G396" s="38"/>
    </row>
    <row r="397" spans="1:9" x14ac:dyDescent="0.35">
      <c r="A397" s="39"/>
      <c r="F397" s="38"/>
      <c r="G397" s="38"/>
    </row>
    <row r="398" spans="1:9" x14ac:dyDescent="0.35">
      <c r="A398" s="39"/>
      <c r="F398" s="38"/>
      <c r="G398" s="38"/>
    </row>
    <row r="399" spans="1:9" x14ac:dyDescent="0.35">
      <c r="A399" s="39"/>
      <c r="F399" s="38"/>
      <c r="G399" s="38"/>
    </row>
    <row r="400" spans="1:9" x14ac:dyDescent="0.35">
      <c r="A400" s="39"/>
      <c r="F400" s="38"/>
      <c r="G400" s="38"/>
    </row>
    <row r="401" spans="1:9" x14ac:dyDescent="0.35">
      <c r="A401" s="39"/>
      <c r="F401" s="38"/>
      <c r="G401" s="38"/>
    </row>
    <row r="402" spans="1:9" x14ac:dyDescent="0.35">
      <c r="A402" s="39"/>
      <c r="F402" s="38"/>
      <c r="G402" s="38"/>
    </row>
    <row r="403" spans="1:9" x14ac:dyDescent="0.35">
      <c r="A403" s="39"/>
      <c r="F403" s="38"/>
      <c r="G403" s="38"/>
    </row>
    <row r="404" spans="1:9" x14ac:dyDescent="0.35">
      <c r="A404" s="39"/>
      <c r="F404" s="38"/>
      <c r="G404" s="38"/>
    </row>
    <row r="405" spans="1:9" x14ac:dyDescent="0.35">
      <c r="A405" s="39"/>
      <c r="F405" s="38"/>
      <c r="G405" s="38"/>
    </row>
    <row r="406" spans="1:9" x14ac:dyDescent="0.35">
      <c r="A406" s="39"/>
      <c r="F406" s="38"/>
      <c r="G406" s="38"/>
    </row>
    <row r="407" spans="1:9" x14ac:dyDescent="0.35">
      <c r="A407" s="39"/>
      <c r="F407" s="38"/>
      <c r="G407" s="38"/>
    </row>
    <row r="408" spans="1:9" x14ac:dyDescent="0.35">
      <c r="A408" s="6" t="s">
        <v>73</v>
      </c>
      <c r="F408" s="38"/>
      <c r="G408" s="38"/>
    </row>
    <row r="409" spans="1:9" x14ac:dyDescent="0.35">
      <c r="A409" s="39"/>
      <c r="B409" s="50" t="s">
        <v>101</v>
      </c>
      <c r="F409" s="38"/>
      <c r="G409" s="38"/>
    </row>
    <row r="410" spans="1:9" x14ac:dyDescent="0.35">
      <c r="A410" s="39"/>
      <c r="B410" t="s">
        <v>42</v>
      </c>
      <c r="F410" s="38"/>
      <c r="G410" s="39"/>
      <c r="H410"/>
      <c r="I410"/>
    </row>
    <row r="411" spans="1:9" x14ac:dyDescent="0.35">
      <c r="A411" s="39"/>
      <c r="B411" t="s">
        <v>19</v>
      </c>
      <c r="F411" s="38"/>
      <c r="G411" s="39"/>
      <c r="H411"/>
      <c r="I411"/>
    </row>
    <row r="412" spans="1:9" x14ac:dyDescent="0.35">
      <c r="A412" s="39"/>
      <c r="B412" s="16"/>
      <c r="F412" s="38"/>
      <c r="G412" s="39"/>
      <c r="H412"/>
      <c r="I412"/>
    </row>
    <row r="413" spans="1:9" x14ac:dyDescent="0.35">
      <c r="A413" s="39"/>
      <c r="F413" s="38"/>
      <c r="G413" s="39"/>
      <c r="H413"/>
      <c r="I413"/>
    </row>
    <row r="414" spans="1:9" x14ac:dyDescent="0.35">
      <c r="A414" s="39"/>
      <c r="F414" s="38"/>
      <c r="G414" s="38"/>
    </row>
    <row r="415" spans="1:9" x14ac:dyDescent="0.35">
      <c r="A415" s="39"/>
      <c r="F415" s="38"/>
      <c r="G415" s="38"/>
    </row>
    <row r="416" spans="1:9" x14ac:dyDescent="0.35">
      <c r="A416" s="39"/>
      <c r="F416" s="38"/>
      <c r="G416" s="38"/>
    </row>
    <row r="417" spans="1:8" x14ac:dyDescent="0.35">
      <c r="A417" s="39"/>
      <c r="F417" s="38"/>
      <c r="G417" s="38"/>
    </row>
    <row r="418" spans="1:8" x14ac:dyDescent="0.35">
      <c r="A418" s="39"/>
      <c r="F418" s="38"/>
      <c r="G418" s="38"/>
    </row>
    <row r="419" spans="1:8" x14ac:dyDescent="0.35">
      <c r="A419" s="39"/>
      <c r="F419" s="38"/>
      <c r="G419" s="38"/>
    </row>
    <row r="420" spans="1:8" x14ac:dyDescent="0.35">
      <c r="A420" s="39"/>
      <c r="F420" s="38"/>
      <c r="G420" s="38"/>
    </row>
    <row r="421" spans="1:8" x14ac:dyDescent="0.35">
      <c r="A421" s="39"/>
      <c r="F421" s="38"/>
      <c r="G421" s="38"/>
    </row>
    <row r="422" spans="1:8" x14ac:dyDescent="0.35">
      <c r="A422" s="39"/>
      <c r="F422" s="38"/>
      <c r="G422" s="38"/>
    </row>
    <row r="423" spans="1:8" x14ac:dyDescent="0.35">
      <c r="A423" s="39"/>
      <c r="F423" s="38"/>
      <c r="G423" s="38"/>
    </row>
    <row r="424" spans="1:8" x14ac:dyDescent="0.35">
      <c r="A424" s="39"/>
      <c r="F424" s="38"/>
      <c r="G424" s="38"/>
    </row>
    <row r="425" spans="1:8" x14ac:dyDescent="0.35">
      <c r="A425" s="39"/>
      <c r="F425" s="38"/>
      <c r="G425" s="38"/>
    </row>
    <row r="426" spans="1:8" x14ac:dyDescent="0.35">
      <c r="A426" s="6" t="s">
        <v>75</v>
      </c>
      <c r="F426" s="38"/>
      <c r="G426" s="38"/>
    </row>
    <row r="427" spans="1:8" x14ac:dyDescent="0.35">
      <c r="A427" s="39"/>
      <c r="B427" t="s">
        <v>102</v>
      </c>
      <c r="F427" s="38"/>
      <c r="G427" s="39"/>
      <c r="H427"/>
    </row>
    <row r="428" spans="1:8" x14ac:dyDescent="0.35">
      <c r="A428" s="39"/>
      <c r="B428" s="8" t="s">
        <v>146</v>
      </c>
      <c r="F428" s="38"/>
      <c r="G428" s="39"/>
      <c r="H428"/>
    </row>
    <row r="429" spans="1:8" x14ac:dyDescent="0.35">
      <c r="A429" s="39"/>
      <c r="F429" s="38"/>
      <c r="G429" s="38"/>
      <c r="H429"/>
    </row>
    <row r="430" spans="1:8" x14ac:dyDescent="0.35">
      <c r="A430" s="39"/>
      <c r="F430" s="38"/>
      <c r="G430" s="38"/>
    </row>
    <row r="431" spans="1:8" x14ac:dyDescent="0.35">
      <c r="A431" s="39"/>
      <c r="F431" s="38"/>
      <c r="G431" s="38"/>
    </row>
    <row r="432" spans="1:8" x14ac:dyDescent="0.35">
      <c r="A432" s="39"/>
      <c r="F432" s="38"/>
      <c r="G432" s="38"/>
    </row>
    <row r="433" spans="1:13" x14ac:dyDescent="0.35">
      <c r="A433" s="39"/>
      <c r="F433" s="38"/>
      <c r="G433" s="38"/>
    </row>
    <row r="434" spans="1:13" x14ac:dyDescent="0.35">
      <c r="A434" s="39"/>
      <c r="F434" s="38"/>
      <c r="G434" s="38"/>
    </row>
    <row r="435" spans="1:13" x14ac:dyDescent="0.35">
      <c r="A435" s="39"/>
      <c r="F435" s="38"/>
      <c r="G435" s="38"/>
    </row>
    <row r="436" spans="1:13" x14ac:dyDescent="0.35">
      <c r="A436" s="39"/>
      <c r="F436" s="38"/>
      <c r="G436" s="38"/>
    </row>
    <row r="437" spans="1:13" x14ac:dyDescent="0.35">
      <c r="A437" s="39"/>
      <c r="F437" s="38"/>
      <c r="G437" s="38"/>
    </row>
    <row r="438" spans="1:13" x14ac:dyDescent="0.35">
      <c r="A438" s="39"/>
      <c r="F438" s="38"/>
      <c r="G438" s="38"/>
    </row>
    <row r="439" spans="1:13" x14ac:dyDescent="0.35">
      <c r="A439" s="39"/>
      <c r="F439" s="38"/>
      <c r="G439" s="38"/>
    </row>
    <row r="440" spans="1:13" x14ac:dyDescent="0.35">
      <c r="A440" s="39"/>
      <c r="F440" s="38"/>
      <c r="G440" s="38"/>
    </row>
    <row r="441" spans="1:13" x14ac:dyDescent="0.35">
      <c r="A441" s="39"/>
    </row>
    <row r="442" spans="1:13" x14ac:dyDescent="0.35">
      <c r="A442" s="16"/>
      <c r="B442" s="39"/>
    </row>
    <row r="443" spans="1:13" customFormat="1" x14ac:dyDescent="0.35">
      <c r="A443" s="39"/>
      <c r="B443" s="8" t="s">
        <v>115</v>
      </c>
      <c r="E443" s="16"/>
      <c r="F443" s="16"/>
      <c r="G443" s="16"/>
      <c r="H443" s="16"/>
      <c r="I443" s="16"/>
      <c r="J443" s="16"/>
      <c r="K443" s="16"/>
      <c r="L443" s="16"/>
      <c r="M443" s="16"/>
    </row>
    <row r="444" spans="1:13" customFormat="1" x14ac:dyDescent="0.35">
      <c r="A444" s="39"/>
      <c r="B444" t="s">
        <v>105</v>
      </c>
      <c r="E444" s="16"/>
      <c r="F444" s="16"/>
      <c r="G444" s="16"/>
      <c r="H444" s="16"/>
      <c r="I444" s="16"/>
      <c r="J444" s="16"/>
      <c r="K444" s="16"/>
      <c r="L444" s="16"/>
      <c r="M444" s="16"/>
    </row>
    <row r="445" spans="1:13" x14ac:dyDescent="0.35">
      <c r="A445" s="39"/>
    </row>
    <row r="446" spans="1:13" x14ac:dyDescent="0.35">
      <c r="A446" s="39"/>
    </row>
    <row r="447" spans="1:13" customFormat="1" x14ac:dyDescent="0.35">
      <c r="A447" s="39"/>
      <c r="E447" s="16"/>
      <c r="F447" s="16"/>
      <c r="G447" s="16"/>
      <c r="H447" s="16"/>
      <c r="I447" s="16"/>
      <c r="J447" s="16"/>
      <c r="K447" s="16"/>
      <c r="L447" s="16"/>
      <c r="M447" s="16"/>
    </row>
    <row r="448" spans="1:13" customFormat="1" x14ac:dyDescent="0.35">
      <c r="A448" s="39"/>
      <c r="E448" s="16"/>
      <c r="F448" s="16"/>
      <c r="G448" s="16"/>
      <c r="H448" s="16"/>
      <c r="I448" s="16"/>
      <c r="J448" s="16"/>
      <c r="K448" s="16"/>
      <c r="L448" s="16"/>
      <c r="M448" s="16"/>
    </row>
    <row r="449" spans="1:13" customFormat="1" x14ac:dyDescent="0.35">
      <c r="A449" s="39"/>
      <c r="E449" s="16"/>
      <c r="F449" s="16"/>
      <c r="G449" s="16"/>
      <c r="H449" s="16"/>
      <c r="I449" s="16"/>
      <c r="J449" s="16"/>
      <c r="K449" s="16"/>
      <c r="L449" s="16"/>
      <c r="M449" s="16"/>
    </row>
    <row r="450" spans="1:13" customFormat="1" x14ac:dyDescent="0.35">
      <c r="A450" s="39"/>
      <c r="E450" s="16"/>
      <c r="F450" s="16"/>
      <c r="G450" s="16"/>
      <c r="H450" s="16"/>
      <c r="I450" s="16"/>
      <c r="J450" s="16"/>
      <c r="K450" s="16"/>
      <c r="L450" s="16"/>
      <c r="M450" s="16"/>
    </row>
    <row r="451" spans="1:13" customFormat="1" x14ac:dyDescent="0.35">
      <c r="A451" s="39"/>
      <c r="E451" s="16"/>
      <c r="F451" s="16"/>
      <c r="G451" s="16"/>
      <c r="H451" s="16"/>
      <c r="I451" s="16"/>
      <c r="J451" s="16"/>
      <c r="K451" s="16"/>
      <c r="L451" s="16"/>
      <c r="M451" s="16"/>
    </row>
    <row r="452" spans="1:13" customFormat="1" x14ac:dyDescent="0.35">
      <c r="A452" s="39"/>
      <c r="E452" s="16"/>
      <c r="F452" s="16"/>
      <c r="G452" s="16"/>
      <c r="H452" s="16"/>
      <c r="I452" s="16"/>
      <c r="J452" s="16"/>
      <c r="K452" s="16"/>
      <c r="L452" s="16"/>
      <c r="M452" s="16"/>
    </row>
    <row r="453" spans="1:13" customFormat="1" x14ac:dyDescent="0.35">
      <c r="A453" s="39"/>
      <c r="E453" s="16"/>
      <c r="F453" s="16"/>
      <c r="G453" s="16"/>
      <c r="H453" s="16"/>
      <c r="I453" s="16"/>
      <c r="J453" s="16"/>
      <c r="K453" s="16"/>
      <c r="L453" s="16"/>
      <c r="M453" s="16"/>
    </row>
    <row r="454" spans="1:13" customFormat="1" x14ac:dyDescent="0.35">
      <c r="A454" s="39"/>
      <c r="E454" s="16"/>
      <c r="F454" s="16"/>
      <c r="G454" s="16"/>
      <c r="H454" s="16"/>
      <c r="I454" s="16"/>
      <c r="J454" s="16"/>
      <c r="K454" s="16"/>
      <c r="L454" s="16"/>
      <c r="M454" s="16"/>
    </row>
    <row r="455" spans="1:13" customFormat="1" x14ac:dyDescent="0.35">
      <c r="A455" s="39"/>
      <c r="E455" s="16"/>
      <c r="F455" s="16"/>
      <c r="G455" s="16"/>
      <c r="H455" s="16"/>
      <c r="I455" s="16"/>
      <c r="J455" s="16"/>
      <c r="K455" s="16"/>
      <c r="L455" s="16"/>
      <c r="M455" s="16"/>
    </row>
    <row r="456" spans="1:13" customFormat="1" x14ac:dyDescent="0.35">
      <c r="A456" s="39"/>
      <c r="E456" s="16"/>
      <c r="F456" s="16"/>
      <c r="G456" s="16"/>
      <c r="H456" s="16"/>
      <c r="I456" s="16"/>
      <c r="J456" s="16"/>
      <c r="K456" s="16"/>
      <c r="L456" s="16"/>
      <c r="M456" s="16"/>
    </row>
    <row r="457" spans="1:13" customFormat="1" x14ac:dyDescent="0.35">
      <c r="A457" s="39"/>
      <c r="E457" s="16"/>
      <c r="F457" s="16"/>
      <c r="G457" s="16"/>
      <c r="H457" s="16"/>
      <c r="I457" s="16"/>
      <c r="J457" s="16"/>
      <c r="K457" s="16"/>
      <c r="L457" s="16"/>
      <c r="M457" s="16"/>
    </row>
    <row r="458" spans="1:13" customFormat="1" x14ac:dyDescent="0.35">
      <c r="A458" s="39"/>
      <c r="E458" s="16"/>
      <c r="F458" s="16"/>
      <c r="G458" s="16"/>
      <c r="H458" s="16"/>
      <c r="I458" s="16"/>
      <c r="J458" s="16"/>
      <c r="K458" s="16"/>
      <c r="L458" s="16"/>
      <c r="M458" s="16"/>
    </row>
    <row r="459" spans="1:13" customFormat="1" x14ac:dyDescent="0.35">
      <c r="A459" s="39"/>
      <c r="E459" s="16"/>
      <c r="F459" s="16"/>
      <c r="G459" s="16"/>
      <c r="H459" s="16"/>
      <c r="I459" s="16"/>
      <c r="J459" s="16"/>
      <c r="K459" s="16"/>
      <c r="L459" s="16"/>
      <c r="M459" s="16"/>
    </row>
    <row r="460" spans="1:13" customFormat="1" x14ac:dyDescent="0.35">
      <c r="A460" s="39"/>
      <c r="E460" s="16"/>
      <c r="F460" s="16"/>
      <c r="G460" s="16"/>
      <c r="H460" s="16"/>
      <c r="I460" s="16"/>
      <c r="J460" s="16"/>
      <c r="K460" s="16"/>
      <c r="L460" s="16"/>
      <c r="M460" s="16"/>
    </row>
    <row r="461" spans="1:13" customFormat="1" x14ac:dyDescent="0.35">
      <c r="A461" s="39"/>
      <c r="E461" s="16"/>
      <c r="F461" s="16"/>
      <c r="G461" s="16"/>
      <c r="H461" s="16"/>
      <c r="I461" s="16"/>
      <c r="J461" s="16"/>
      <c r="K461" s="16"/>
      <c r="L461" s="16"/>
      <c r="M461" s="16"/>
    </row>
    <row r="462" spans="1:13" customFormat="1" x14ac:dyDescent="0.35">
      <c r="A462" s="39"/>
      <c r="E462" s="16"/>
      <c r="F462" s="16"/>
      <c r="G462" s="16"/>
      <c r="H462" s="16"/>
      <c r="I462" s="16"/>
      <c r="J462" s="16"/>
      <c r="K462" s="16"/>
      <c r="L462" s="16"/>
      <c r="M462" s="16"/>
    </row>
    <row r="463" spans="1:13" x14ac:dyDescent="0.35">
      <c r="A463" s="39"/>
    </row>
    <row r="464" spans="1:13" x14ac:dyDescent="0.35">
      <c r="A464" s="39"/>
    </row>
    <row r="465" spans="1:4" x14ac:dyDescent="0.35">
      <c r="A465" s="6" t="s">
        <v>76</v>
      </c>
      <c r="B465" s="48"/>
      <c r="C465" s="48"/>
      <c r="D465" s="48"/>
    </row>
    <row r="466" spans="1:4" x14ac:dyDescent="0.35">
      <c r="A466" s="39"/>
      <c r="B466" s="8" t="s">
        <v>116</v>
      </c>
    </row>
    <row r="467" spans="1:4" x14ac:dyDescent="0.35">
      <c r="A467" s="39"/>
      <c r="B467" s="8" t="s">
        <v>145</v>
      </c>
    </row>
    <row r="468" spans="1:4" x14ac:dyDescent="0.35">
      <c r="A468" s="39"/>
    </row>
    <row r="469" spans="1:4" x14ac:dyDescent="0.35">
      <c r="A469" s="39"/>
    </row>
    <row r="470" spans="1:4" x14ac:dyDescent="0.35">
      <c r="A470" s="39"/>
    </row>
    <row r="471" spans="1:4" x14ac:dyDescent="0.35">
      <c r="A471" s="39"/>
    </row>
    <row r="472" spans="1:4" x14ac:dyDescent="0.35">
      <c r="A472" s="39"/>
    </row>
    <row r="473" spans="1:4" x14ac:dyDescent="0.35">
      <c r="A473" s="39"/>
    </row>
    <row r="474" spans="1:4" x14ac:dyDescent="0.35">
      <c r="A474" s="39"/>
    </row>
    <row r="475" spans="1:4" x14ac:dyDescent="0.35">
      <c r="A475" s="39"/>
    </row>
    <row r="476" spans="1:4" x14ac:dyDescent="0.35">
      <c r="A476" s="39"/>
    </row>
    <row r="477" spans="1:4" x14ac:dyDescent="0.35">
      <c r="A477" s="39"/>
    </row>
    <row r="478" spans="1:4" x14ac:dyDescent="0.35">
      <c r="A478" s="39"/>
    </row>
    <row r="479" spans="1:4" x14ac:dyDescent="0.35">
      <c r="A479" s="39"/>
    </row>
    <row r="480" spans="1:4" ht="17.149999999999999" customHeight="1" x14ac:dyDescent="0.35">
      <c r="A480" s="39"/>
      <c r="B480" s="8" t="s">
        <v>117</v>
      </c>
    </row>
    <row r="481" spans="1:13" ht="17.149999999999999" customHeight="1" x14ac:dyDescent="0.35">
      <c r="A481" s="39"/>
      <c r="B481" t="s">
        <v>77</v>
      </c>
    </row>
    <row r="482" spans="1:13" ht="17.149999999999999" customHeight="1" x14ac:dyDescent="0.35">
      <c r="A482" s="39"/>
      <c r="B482" t="s">
        <v>20</v>
      </c>
    </row>
    <row r="483" spans="1:13" customFormat="1" x14ac:dyDescent="0.35">
      <c r="A483" s="39"/>
      <c r="B483" s="8" t="s">
        <v>118</v>
      </c>
      <c r="E483" s="16"/>
      <c r="F483" s="16"/>
      <c r="G483" s="16"/>
      <c r="H483" s="16"/>
      <c r="I483" s="16"/>
      <c r="J483" s="16"/>
      <c r="K483" s="16"/>
      <c r="L483" s="16"/>
      <c r="M483" s="16"/>
    </row>
    <row r="484" spans="1:13" x14ac:dyDescent="0.35">
      <c r="A484" s="39"/>
    </row>
    <row r="485" spans="1:13" x14ac:dyDescent="0.35">
      <c r="A485" s="39"/>
    </row>
    <row r="486" spans="1:13" x14ac:dyDescent="0.35">
      <c r="A486" s="39"/>
    </row>
    <row r="487" spans="1:13" x14ac:dyDescent="0.35">
      <c r="A487" s="39"/>
    </row>
    <row r="488" spans="1:13" x14ac:dyDescent="0.35">
      <c r="A488" s="39"/>
    </row>
    <row r="489" spans="1:13" x14ac:dyDescent="0.35">
      <c r="A489" s="39"/>
    </row>
    <row r="490" spans="1:13" x14ac:dyDescent="0.35">
      <c r="A490" s="39"/>
    </row>
    <row r="491" spans="1:13" x14ac:dyDescent="0.35">
      <c r="A491" s="39"/>
    </row>
    <row r="492" spans="1:13" x14ac:dyDescent="0.35">
      <c r="A492" s="39"/>
    </row>
    <row r="493" spans="1:13" customFormat="1" x14ac:dyDescent="0.35">
      <c r="A493" s="39"/>
      <c r="B493" s="48"/>
      <c r="C493" s="48"/>
      <c r="D493" s="48"/>
      <c r="E493" s="16"/>
      <c r="F493" s="16"/>
      <c r="G493" s="16"/>
      <c r="H493" s="16"/>
      <c r="I493" s="16"/>
      <c r="J493" s="16"/>
      <c r="K493" s="16"/>
      <c r="L493" s="16"/>
      <c r="M493" s="16"/>
    </row>
    <row r="494" spans="1:13" x14ac:dyDescent="0.35">
      <c r="A494" s="6" t="s">
        <v>78</v>
      </c>
    </row>
    <row r="495" spans="1:13" customFormat="1" x14ac:dyDescent="0.35">
      <c r="A495" s="39"/>
      <c r="B495" t="s">
        <v>31</v>
      </c>
      <c r="E495" s="16"/>
      <c r="F495" s="16"/>
      <c r="G495" s="16"/>
      <c r="H495" s="16"/>
      <c r="I495" s="16"/>
      <c r="J495" s="16"/>
      <c r="K495" s="16"/>
      <c r="L495" s="16"/>
      <c r="M495" s="16"/>
    </row>
    <row r="496" spans="1:13" customFormat="1" x14ac:dyDescent="0.35">
      <c r="A496" s="39"/>
      <c r="B496" t="s">
        <v>30</v>
      </c>
      <c r="E496" s="16"/>
      <c r="F496" s="16"/>
      <c r="G496" s="16"/>
      <c r="H496" s="16"/>
      <c r="I496" s="16"/>
      <c r="J496" s="16"/>
      <c r="K496" s="16"/>
      <c r="L496" s="16"/>
      <c r="M496" s="16"/>
    </row>
    <row r="497" spans="1:13" customFormat="1" x14ac:dyDescent="0.35">
      <c r="A497" s="39"/>
      <c r="E497" s="16"/>
      <c r="F497" s="16"/>
      <c r="G497" s="16"/>
      <c r="H497" s="16"/>
      <c r="I497" s="16"/>
      <c r="J497" s="16"/>
      <c r="K497" s="16"/>
      <c r="L497" s="16"/>
      <c r="M497" s="16"/>
    </row>
    <row r="498" spans="1:13" x14ac:dyDescent="0.35">
      <c r="A498" s="39"/>
    </row>
    <row r="499" spans="1:13" x14ac:dyDescent="0.35">
      <c r="A499" s="39"/>
    </row>
    <row r="500" spans="1:13" x14ac:dyDescent="0.35">
      <c r="A500" s="39"/>
    </row>
    <row r="501" spans="1:13" x14ac:dyDescent="0.35">
      <c r="A501" s="39"/>
    </row>
    <row r="502" spans="1:13" x14ac:dyDescent="0.35">
      <c r="A502" s="39"/>
    </row>
    <row r="503" spans="1:13" x14ac:dyDescent="0.35">
      <c r="A503" s="71" t="s">
        <v>109</v>
      </c>
    </row>
    <row r="504" spans="1:13" x14ac:dyDescent="0.35">
      <c r="A504" s="38"/>
      <c r="B504" s="50" t="s">
        <v>106</v>
      </c>
    </row>
    <row r="505" spans="1:13" x14ac:dyDescent="0.35">
      <c r="A505" s="38"/>
    </row>
    <row r="506" spans="1:13" x14ac:dyDescent="0.35">
      <c r="A506" s="38"/>
    </row>
    <row r="507" spans="1:13" customFormat="1" x14ac:dyDescent="0.35">
      <c r="A507" s="39"/>
      <c r="B507" s="47"/>
      <c r="E507" s="16"/>
      <c r="F507" s="16"/>
      <c r="G507" s="16"/>
      <c r="H507" s="16"/>
      <c r="I507" s="16"/>
      <c r="J507" s="16"/>
      <c r="K507" s="16"/>
      <c r="L507" s="16"/>
      <c r="M507" s="16"/>
    </row>
    <row r="508" spans="1:13" x14ac:dyDescent="0.35">
      <c r="A508" s="39"/>
    </row>
    <row r="509" spans="1:13" x14ac:dyDescent="0.35">
      <c r="A509" s="39"/>
    </row>
    <row r="510" spans="1:13" x14ac:dyDescent="0.35">
      <c r="A510" s="39"/>
    </row>
    <row r="511" spans="1:13" x14ac:dyDescent="0.35">
      <c r="A511" s="6" t="s">
        <v>86</v>
      </c>
    </row>
    <row r="512" spans="1:13" customFormat="1" x14ac:dyDescent="0.35">
      <c r="A512" s="39"/>
      <c r="B512" s="8" t="s">
        <v>119</v>
      </c>
      <c r="E512" s="16"/>
      <c r="F512" s="16"/>
      <c r="G512" s="16"/>
      <c r="H512" s="16"/>
      <c r="I512" s="16"/>
      <c r="J512" s="16"/>
      <c r="K512" s="16"/>
      <c r="L512" s="16"/>
      <c r="M512" s="16"/>
    </row>
    <row r="513" spans="1:13" x14ac:dyDescent="0.35">
      <c r="A513" s="39"/>
    </row>
    <row r="514" spans="1:13" x14ac:dyDescent="0.35">
      <c r="A514" s="39"/>
    </row>
    <row r="515" spans="1:13" x14ac:dyDescent="0.35">
      <c r="A515" s="39"/>
    </row>
    <row r="516" spans="1:13" x14ac:dyDescent="0.35">
      <c r="A516" s="39"/>
    </row>
    <row r="517" spans="1:13" x14ac:dyDescent="0.35">
      <c r="A517" s="6" t="s">
        <v>85</v>
      </c>
    </row>
    <row r="518" spans="1:13" x14ac:dyDescent="0.35">
      <c r="A518" s="39"/>
      <c r="B518" s="51" t="s">
        <v>79</v>
      </c>
    </row>
    <row r="519" spans="1:13" x14ac:dyDescent="0.35">
      <c r="A519" s="39"/>
    </row>
    <row r="520" spans="1:13" x14ac:dyDescent="0.35">
      <c r="A520" s="39"/>
    </row>
    <row r="521" spans="1:13" x14ac:dyDescent="0.35">
      <c r="A521" s="39"/>
    </row>
    <row r="522" spans="1:13" x14ac:dyDescent="0.35">
      <c r="A522" s="39"/>
    </row>
    <row r="523" spans="1:13" customFormat="1" x14ac:dyDescent="0.35">
      <c r="A523" s="39"/>
      <c r="B523" t="s">
        <v>32</v>
      </c>
      <c r="E523" s="16"/>
      <c r="F523" s="16"/>
      <c r="G523" s="16"/>
      <c r="H523" s="16"/>
      <c r="I523" s="16"/>
      <c r="J523" s="16"/>
      <c r="K523" s="16"/>
      <c r="L523" s="16"/>
      <c r="M523" s="16"/>
    </row>
    <row r="524" spans="1:13" x14ac:dyDescent="0.35">
      <c r="A524" s="39"/>
    </row>
    <row r="525" spans="1:13" x14ac:dyDescent="0.35">
      <c r="A525" s="39"/>
    </row>
    <row r="526" spans="1:13" x14ac:dyDescent="0.35">
      <c r="A526" s="39"/>
    </row>
    <row r="527" spans="1:13" x14ac:dyDescent="0.35">
      <c r="A527" s="39"/>
    </row>
    <row r="528" spans="1:13" x14ac:dyDescent="0.35">
      <c r="A528" s="39"/>
    </row>
    <row r="529" spans="1:13" x14ac:dyDescent="0.35">
      <c r="A529" s="39"/>
    </row>
    <row r="530" spans="1:13" x14ac:dyDescent="0.35">
      <c r="A530" s="39"/>
    </row>
    <row r="531" spans="1:13" x14ac:dyDescent="0.35">
      <c r="A531" s="39"/>
    </row>
    <row r="532" spans="1:13" x14ac:dyDescent="0.35">
      <c r="A532" s="39"/>
    </row>
    <row r="533" spans="1:13" x14ac:dyDescent="0.35">
      <c r="A533" s="39"/>
    </row>
    <row r="534" spans="1:13" x14ac:dyDescent="0.35">
      <c r="A534" s="39"/>
    </row>
    <row r="535" spans="1:13" x14ac:dyDescent="0.35">
      <c r="A535" s="39"/>
    </row>
    <row r="536" spans="1:13" x14ac:dyDescent="0.35">
      <c r="A536" s="39"/>
    </row>
    <row r="537" spans="1:13" x14ac:dyDescent="0.35">
      <c r="A537" s="39"/>
    </row>
    <row r="538" spans="1:13" customFormat="1" x14ac:dyDescent="0.35">
      <c r="A538" s="39"/>
      <c r="E538" s="16"/>
      <c r="F538" s="16"/>
      <c r="G538" s="16"/>
      <c r="H538" s="16"/>
      <c r="I538" s="16"/>
      <c r="J538" s="16"/>
      <c r="K538" s="16"/>
      <c r="L538" s="16"/>
      <c r="M538" s="16"/>
    </row>
    <row r="539" spans="1:13" customFormat="1" x14ac:dyDescent="0.35">
      <c r="A539" s="39"/>
      <c r="E539" s="16"/>
      <c r="F539" s="16"/>
      <c r="G539" s="16"/>
      <c r="H539" s="16"/>
      <c r="I539" s="16"/>
      <c r="J539" s="16"/>
      <c r="K539" s="16"/>
      <c r="L539" s="16"/>
      <c r="M539" s="16"/>
    </row>
    <row r="540" spans="1:13" customFormat="1" x14ac:dyDescent="0.35">
      <c r="A540" s="39"/>
      <c r="E540" s="16"/>
      <c r="F540" s="16"/>
      <c r="G540" s="16"/>
      <c r="H540" s="16"/>
      <c r="I540" s="16"/>
      <c r="J540" s="16"/>
      <c r="K540" s="16"/>
      <c r="L540" s="16"/>
      <c r="M540" s="16"/>
    </row>
    <row r="541" spans="1:13" customFormat="1" x14ac:dyDescent="0.35">
      <c r="A541" s="39"/>
      <c r="E541" s="16"/>
      <c r="F541" s="16"/>
      <c r="G541" s="16"/>
      <c r="H541" s="16"/>
      <c r="I541" s="16"/>
      <c r="J541" s="16"/>
      <c r="K541" s="16"/>
      <c r="L541" s="16"/>
      <c r="M541" s="16"/>
    </row>
    <row r="542" spans="1:13" customFormat="1" x14ac:dyDescent="0.35">
      <c r="A542" s="39"/>
      <c r="E542" s="16"/>
      <c r="F542" s="16"/>
      <c r="G542" s="16"/>
      <c r="H542" s="16"/>
      <c r="I542" s="16"/>
      <c r="J542" s="16"/>
      <c r="K542" s="16"/>
      <c r="L542" s="16"/>
      <c r="M542" s="16"/>
    </row>
    <row r="543" spans="1:13" customFormat="1" x14ac:dyDescent="0.35">
      <c r="A543" s="39"/>
      <c r="E543" s="16"/>
      <c r="F543" s="16"/>
      <c r="G543" s="16"/>
      <c r="H543" s="16"/>
      <c r="I543" s="16"/>
      <c r="J543" s="16"/>
      <c r="K543" s="16"/>
      <c r="L543" s="16"/>
      <c r="M543" s="16"/>
    </row>
    <row r="544" spans="1:13" customFormat="1" x14ac:dyDescent="0.35">
      <c r="A544" s="39"/>
      <c r="E544" s="16"/>
      <c r="F544" s="16"/>
      <c r="G544" s="16"/>
      <c r="H544" s="16"/>
      <c r="I544" s="16"/>
      <c r="J544" s="16"/>
      <c r="K544" s="16"/>
      <c r="L544" s="16"/>
      <c r="M544" s="16"/>
    </row>
    <row r="545" spans="1:13" customFormat="1" x14ac:dyDescent="0.35">
      <c r="A545" s="39"/>
      <c r="E545" s="16"/>
      <c r="F545" s="16"/>
      <c r="G545" s="16"/>
      <c r="H545" s="16"/>
      <c r="I545" s="16"/>
      <c r="J545" s="16"/>
      <c r="K545" s="16"/>
      <c r="L545" s="16"/>
      <c r="M545" s="16"/>
    </row>
    <row r="546" spans="1:13" customFormat="1" x14ac:dyDescent="0.35">
      <c r="A546" s="39"/>
      <c r="E546" s="16"/>
      <c r="F546" s="16"/>
      <c r="G546" s="16"/>
      <c r="H546" s="16"/>
      <c r="I546" s="16"/>
      <c r="J546" s="16"/>
      <c r="K546" s="16"/>
      <c r="L546" s="16"/>
      <c r="M546" s="16"/>
    </row>
    <row r="547" spans="1:13" customFormat="1" x14ac:dyDescent="0.35">
      <c r="A547" s="39"/>
      <c r="E547" s="16"/>
      <c r="F547" s="16"/>
      <c r="G547" s="16"/>
      <c r="H547" s="16"/>
      <c r="I547" s="16"/>
      <c r="J547" s="16"/>
      <c r="K547" s="16"/>
      <c r="L547" s="16"/>
      <c r="M547" s="16"/>
    </row>
    <row r="548" spans="1:13" customFormat="1" x14ac:dyDescent="0.35">
      <c r="A548" s="39"/>
      <c r="E548" s="16"/>
      <c r="F548" s="16"/>
      <c r="G548" s="16"/>
      <c r="H548" s="16"/>
      <c r="I548" s="16"/>
      <c r="J548" s="16"/>
      <c r="K548" s="16"/>
      <c r="L548" s="16"/>
      <c r="M548" s="16"/>
    </row>
    <row r="549" spans="1:13" customFormat="1" x14ac:dyDescent="0.35">
      <c r="A549" s="39"/>
      <c r="E549" s="16"/>
      <c r="F549" s="16"/>
      <c r="G549" s="16"/>
      <c r="H549" s="16"/>
      <c r="I549" s="16"/>
      <c r="J549" s="16"/>
      <c r="K549" s="16"/>
      <c r="L549" s="16"/>
      <c r="M549" s="16"/>
    </row>
    <row r="550" spans="1:13" customFormat="1" x14ac:dyDescent="0.35">
      <c r="A550" s="39"/>
      <c r="E550" s="16"/>
      <c r="F550" s="16"/>
      <c r="G550" s="16"/>
      <c r="H550" s="16"/>
      <c r="I550" s="16"/>
      <c r="J550" s="16"/>
      <c r="K550" s="16"/>
      <c r="L550" s="16"/>
      <c r="M550" s="16"/>
    </row>
    <row r="551" spans="1:13" customFormat="1" x14ac:dyDescent="0.35">
      <c r="A551" s="39"/>
      <c r="E551" s="16"/>
      <c r="F551" s="16"/>
      <c r="G551" s="16"/>
      <c r="H551" s="16"/>
      <c r="I551" s="16"/>
      <c r="J551" s="16"/>
      <c r="K551" s="16"/>
      <c r="L551" s="16"/>
      <c r="M551" s="16"/>
    </row>
    <row r="552" spans="1:13" customFormat="1" x14ac:dyDescent="0.35">
      <c r="A552" s="39"/>
      <c r="E552" s="16"/>
      <c r="F552" s="16"/>
      <c r="G552" s="16"/>
      <c r="H552" s="16"/>
      <c r="I552" s="16"/>
      <c r="J552" s="16"/>
      <c r="K552" s="16"/>
      <c r="L552" s="16"/>
      <c r="M552" s="16"/>
    </row>
    <row r="553" spans="1:13" customFormat="1" x14ac:dyDescent="0.35">
      <c r="A553" s="39"/>
      <c r="E553" s="16"/>
      <c r="F553" s="16"/>
      <c r="G553" s="16"/>
      <c r="H553" s="16"/>
      <c r="I553" s="16"/>
      <c r="J553" s="16"/>
      <c r="K553" s="16"/>
      <c r="L553" s="16"/>
      <c r="M553" s="16"/>
    </row>
  </sheetData>
  <phoneticPr fontId="1"/>
  <hyperlinks>
    <hyperlink ref="D9" r:id="rId1" xr:uid="{8FAB9F7A-455A-4869-8807-B26F627FF7FF}"/>
    <hyperlink ref="D10" r:id="rId2" xr:uid="{8BB227A8-159B-4D98-8B54-7E5CD5E4DCE3}"/>
    <hyperlink ref="C38" r:id="rId3" location="movie" xr:uid="{3E625A62-BC86-418D-8F1F-02A1804EEFAF}"/>
    <hyperlink ref="C36" r:id="rId4" xr:uid="{158BE939-904A-462E-AB3B-2DF4A552F55E}"/>
  </hyperlinks>
  <pageMargins left="0.23622047244094491" right="0.23622047244094491" top="0.74803149606299213" bottom="0.74803149606299213" header="0.31496062992125984" footer="0.31496062992125984"/>
  <pageSetup paperSize="9" scale="46" orientation="portrait" r:id="rId5"/>
  <rowBreaks count="7" manualBreakCount="7">
    <brk id="39" max="16383" man="1"/>
    <brk id="106" max="16383" man="1"/>
    <brk id="163" max="16383" man="1"/>
    <brk id="199" max="4" man="1"/>
    <brk id="300" max="16383" man="1"/>
    <brk id="373" max="16383" man="1"/>
    <brk id="464" max="4" man="1"/>
  </rowBreaks>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59FDC-6A1E-462D-ADD6-AA2235CDC632}">
  <sheetPr>
    <tabColor rgb="FFFFFF00"/>
  </sheetPr>
  <dimension ref="A1:M393"/>
  <sheetViews>
    <sheetView showGridLines="0" view="pageBreakPreview" zoomScaleNormal="70" zoomScaleSheetLayoutView="100" workbookViewId="0"/>
  </sheetViews>
  <sheetFormatPr defaultRowHeight="15" x14ac:dyDescent="0.35"/>
  <cols>
    <col min="1" max="1" width="3.42578125" customWidth="1"/>
    <col min="2" max="2" width="13.5703125" customWidth="1"/>
    <col min="3" max="3" width="18.5703125" customWidth="1"/>
    <col min="4" max="4" width="48.85546875" customWidth="1"/>
    <col min="5" max="16384" width="9.140625" style="16"/>
  </cols>
  <sheetData>
    <row r="1" spans="1:4" ht="24.5" x14ac:dyDescent="0.35">
      <c r="A1" s="1" t="s">
        <v>121</v>
      </c>
    </row>
    <row r="2" spans="1:4" ht="18" customHeight="1" x14ac:dyDescent="0.35">
      <c r="B2" s="1"/>
      <c r="D2" s="14" t="s">
        <v>150</v>
      </c>
    </row>
    <row r="3" spans="1:4" ht="18" customHeight="1" x14ac:dyDescent="0.35">
      <c r="A3" s="30" t="s">
        <v>10</v>
      </c>
      <c r="B3" s="31"/>
      <c r="C3" s="31"/>
      <c r="D3" s="31"/>
    </row>
    <row r="4" spans="1:4" ht="18" customHeight="1" x14ac:dyDescent="0.35">
      <c r="B4" t="s">
        <v>139</v>
      </c>
    </row>
    <row r="5" spans="1:4" ht="18" customHeight="1" x14ac:dyDescent="0.35">
      <c r="B5" t="s">
        <v>140</v>
      </c>
    </row>
    <row r="6" spans="1:4" ht="18" customHeight="1" x14ac:dyDescent="0.35">
      <c r="B6" t="s">
        <v>13</v>
      </c>
    </row>
    <row r="7" spans="1:4" ht="24" customHeight="1" x14ac:dyDescent="0.35">
      <c r="B7" s="25" t="s">
        <v>9</v>
      </c>
      <c r="C7" s="26"/>
      <c r="D7" s="27" t="s">
        <v>0</v>
      </c>
    </row>
    <row r="8" spans="1:4" ht="30" customHeight="1" x14ac:dyDescent="0.35">
      <c r="B8" s="3" t="s">
        <v>8</v>
      </c>
      <c r="C8" s="4"/>
      <c r="D8" s="107" t="s">
        <v>151</v>
      </c>
    </row>
    <row r="9" spans="1:4" ht="30" customHeight="1" x14ac:dyDescent="0.35">
      <c r="B9" s="3" t="s">
        <v>51</v>
      </c>
      <c r="C9" s="4"/>
      <c r="D9" s="107" t="s">
        <v>152</v>
      </c>
    </row>
    <row r="10" spans="1:4" ht="15" customHeight="1" x14ac:dyDescent="0.35"/>
    <row r="11" spans="1:4" ht="15" customHeight="1" x14ac:dyDescent="0.35"/>
    <row r="12" spans="1:4" ht="18" customHeight="1" x14ac:dyDescent="0.35">
      <c r="A12" s="71" t="s">
        <v>82</v>
      </c>
      <c r="B12" s="16"/>
      <c r="C12" s="16"/>
      <c r="D12" s="16"/>
    </row>
    <row r="13" spans="1:4" ht="18" customHeight="1" x14ac:dyDescent="0.35">
      <c r="B13" t="s">
        <v>141</v>
      </c>
    </row>
    <row r="14" spans="1:4" ht="18" customHeight="1" x14ac:dyDescent="0.35">
      <c r="B14" t="s">
        <v>16</v>
      </c>
    </row>
    <row r="15" spans="1:4" ht="18" customHeight="1" x14ac:dyDescent="0.35">
      <c r="B15" t="s">
        <v>13</v>
      </c>
    </row>
    <row r="16" spans="1:4" ht="18" customHeight="1" x14ac:dyDescent="0.35">
      <c r="B16" t="s">
        <v>35</v>
      </c>
    </row>
    <row r="17" spans="1:4" ht="24" customHeight="1" x14ac:dyDescent="0.35">
      <c r="B17" s="27" t="s">
        <v>2</v>
      </c>
      <c r="C17" s="27" t="s">
        <v>5</v>
      </c>
      <c r="D17" s="27" t="s">
        <v>17</v>
      </c>
    </row>
    <row r="18" spans="1:4" ht="30" customHeight="1" x14ac:dyDescent="0.35">
      <c r="B18" s="2" t="s">
        <v>4</v>
      </c>
      <c r="C18" s="24" t="s">
        <v>24</v>
      </c>
      <c r="D18" s="2" t="s">
        <v>14</v>
      </c>
    </row>
    <row r="19" spans="1:4" ht="30" customHeight="1" x14ac:dyDescent="0.35">
      <c r="B19" s="2" t="s">
        <v>3</v>
      </c>
      <c r="C19" s="24" t="s">
        <v>18</v>
      </c>
      <c r="D19" s="2" t="s">
        <v>15</v>
      </c>
    </row>
    <row r="20" spans="1:4" ht="10" customHeight="1" x14ac:dyDescent="0.35"/>
    <row r="21" spans="1:4" ht="18" customHeight="1" x14ac:dyDescent="0.35">
      <c r="B21" s="28" t="s">
        <v>6</v>
      </c>
    </row>
    <row r="22" spans="1:4" ht="18" customHeight="1" x14ac:dyDescent="0.35">
      <c r="B22" t="s">
        <v>142</v>
      </c>
    </row>
    <row r="23" spans="1:4" ht="18" customHeight="1" x14ac:dyDescent="0.35">
      <c r="B23" t="s">
        <v>7</v>
      </c>
    </row>
    <row r="24" spans="1:4" ht="18" customHeight="1" x14ac:dyDescent="0.35"/>
    <row r="25" spans="1:4" ht="18" customHeight="1" x14ac:dyDescent="0.35">
      <c r="D25" s="18"/>
    </row>
    <row r="26" spans="1:4" ht="18" customHeight="1" x14ac:dyDescent="0.35">
      <c r="D26" s="16"/>
    </row>
    <row r="27" spans="1:4" ht="18" customHeight="1" x14ac:dyDescent="0.35">
      <c r="D27" s="18"/>
    </row>
    <row r="28" spans="1:4" ht="18" customHeight="1" x14ac:dyDescent="0.35"/>
    <row r="29" spans="1:4" ht="15" customHeight="1" x14ac:dyDescent="0.35"/>
    <row r="30" spans="1:4" ht="15" customHeight="1" x14ac:dyDescent="0.35"/>
    <row r="31" spans="1:4" ht="18" customHeight="1" x14ac:dyDescent="0.35">
      <c r="A31" s="71" t="s">
        <v>83</v>
      </c>
      <c r="B31" s="16"/>
      <c r="C31" s="16"/>
      <c r="D31" s="16"/>
    </row>
    <row r="32" spans="1:4" ht="18" customHeight="1" x14ac:dyDescent="0.35">
      <c r="A32" s="71"/>
      <c r="B32" t="s">
        <v>148</v>
      </c>
      <c r="C32" s="16"/>
      <c r="D32" s="16"/>
    </row>
    <row r="33" spans="1:4" ht="18" customHeight="1" x14ac:dyDescent="0.35">
      <c r="A33" s="39"/>
      <c r="B33" s="16" t="s">
        <v>153</v>
      </c>
    </row>
    <row r="34" spans="1:4" ht="24" customHeight="1" x14ac:dyDescent="0.35">
      <c r="A34" s="39"/>
      <c r="B34" s="27" t="s">
        <v>9</v>
      </c>
      <c r="C34" s="25" t="s">
        <v>25</v>
      </c>
      <c r="D34" s="26"/>
    </row>
    <row r="35" spans="1:4" ht="24" customHeight="1" x14ac:dyDescent="0.35">
      <c r="A35" s="39"/>
      <c r="B35" s="10" t="s">
        <v>50</v>
      </c>
      <c r="C35" s="106" t="s">
        <v>157</v>
      </c>
      <c r="D35" s="4"/>
    </row>
    <row r="36" spans="1:4" ht="24" customHeight="1" x14ac:dyDescent="0.35">
      <c r="A36" s="39"/>
      <c r="B36" s="11" t="s">
        <v>26</v>
      </c>
      <c r="C36" s="105" t="s">
        <v>157</v>
      </c>
      <c r="D36" s="4"/>
    </row>
    <row r="37" spans="1:4" ht="24" customHeight="1" x14ac:dyDescent="0.35">
      <c r="A37" s="39"/>
      <c r="B37" s="11" t="s">
        <v>27</v>
      </c>
      <c r="C37" s="106" t="s">
        <v>154</v>
      </c>
      <c r="D37" s="4"/>
    </row>
    <row r="38" spans="1:4" ht="15" customHeight="1" x14ac:dyDescent="0.35">
      <c r="B38" s="12"/>
      <c r="C38" s="12"/>
      <c r="D38" s="13"/>
    </row>
    <row r="39" spans="1:4" ht="15" customHeight="1" x14ac:dyDescent="0.35">
      <c r="A39" s="76" t="s">
        <v>84</v>
      </c>
      <c r="B39" s="21"/>
      <c r="C39" s="77"/>
      <c r="D39" s="21"/>
    </row>
    <row r="40" spans="1:4" ht="15" customHeight="1" x14ac:dyDescent="0.35">
      <c r="A40" s="78"/>
      <c r="B40" s="23"/>
      <c r="C40" s="78"/>
      <c r="D40" s="21"/>
    </row>
    <row r="41" spans="1:4" ht="15" customHeight="1" x14ac:dyDescent="0.35">
      <c r="A41" s="78"/>
      <c r="B41" s="54" t="str">
        <f>HYPERLINK("#B"&amp;ROW(B63),"1．入力方法（概要）")</f>
        <v>1．入力方法（概要）</v>
      </c>
      <c r="C41" s="78"/>
      <c r="D41" s="22"/>
    </row>
    <row r="42" spans="1:4" ht="15" customHeight="1" x14ac:dyDescent="0.35">
      <c r="A42" s="78"/>
      <c r="B42" s="78"/>
      <c r="C42" s="78"/>
      <c r="D42" s="23"/>
    </row>
    <row r="43" spans="1:4" ht="15" customHeight="1" x14ac:dyDescent="0.35">
      <c r="A43" s="21"/>
      <c r="B43" s="55" t="str">
        <f>HYPERLINK("#B"&amp;ROW(B98),"2．入力方法（詳細）")</f>
        <v>2．入力方法（詳細）</v>
      </c>
      <c r="C43" s="23"/>
      <c r="D43" s="23"/>
    </row>
    <row r="44" spans="1:4" ht="15" customHeight="1" x14ac:dyDescent="0.35">
      <c r="A44" s="21"/>
      <c r="B44" s="55" t="str">
        <f>HYPERLINK("#B"&amp;ROW(B100),"　　　　　A)基本情報")</f>
        <v>　　　　　A)基本情報</v>
      </c>
      <c r="C44" s="23"/>
      <c r="D44" s="23"/>
    </row>
    <row r="45" spans="1:4" ht="15" customHeight="1" x14ac:dyDescent="0.35">
      <c r="A45" s="78"/>
      <c r="B45" s="78"/>
      <c r="C45" s="55" t="str">
        <f>HYPERLINK("#B"&amp;ROW(B101),"（A-1） 発行者・承認者情報")</f>
        <v>（A-1） 発行者・承認者情報</v>
      </c>
      <c r="D45" s="23"/>
    </row>
    <row r="46" spans="1:4" ht="15" customHeight="1" x14ac:dyDescent="0.35">
      <c r="A46" s="78"/>
      <c r="B46" s="78"/>
      <c r="C46" s="55" t="str">
        <f>HYPERLINK("#B"&amp;ROW(B132),"（A-2） 日付の入力")</f>
        <v>（A-2） 日付の入力</v>
      </c>
      <c r="D46" s="23"/>
    </row>
    <row r="47" spans="1:4" ht="15" customHeight="1" x14ac:dyDescent="0.35">
      <c r="A47" s="78"/>
      <c r="B47" s="78"/>
      <c r="C47" s="55" t="str">
        <f>HYPERLINK("#B"&amp;ROW(B154),"（A-3） 伝達事項")</f>
        <v>（A-3） 伝達事項</v>
      </c>
      <c r="D47" s="23"/>
    </row>
    <row r="48" spans="1:4" ht="15" customHeight="1" x14ac:dyDescent="0.35">
      <c r="A48" s="78"/>
      <c r="B48" s="78"/>
      <c r="C48" s="55" t="str">
        <f>HYPERLINK("#B"&amp;ROW(B169),"（A-4） 管理対象候補物質（CDS）の報告")</f>
        <v>（A-4） 管理対象候補物質（CDS）の報告</v>
      </c>
      <c r="D48" s="23"/>
    </row>
    <row r="49" spans="1:4" ht="15" customHeight="1" x14ac:dyDescent="0.35">
      <c r="A49" s="78"/>
      <c r="B49" s="78"/>
      <c r="C49" s="78"/>
      <c r="D49" s="23"/>
    </row>
    <row r="50" spans="1:4" ht="15" customHeight="1" x14ac:dyDescent="0.35">
      <c r="A50" s="78"/>
      <c r="B50" s="55" t="str">
        <f>HYPERLINK("#B"&amp;ROW(B177),"　　　　　B)成分情報")</f>
        <v>　　　　　B)成分情報</v>
      </c>
      <c r="C50" s="23"/>
      <c r="D50" s="23"/>
    </row>
    <row r="51" spans="1:4" ht="15" customHeight="1" x14ac:dyDescent="0.35">
      <c r="A51" s="78"/>
      <c r="B51" s="78"/>
      <c r="C51" s="55" t="str">
        <f>HYPERLINK("#B"&amp;ROW(B209),"（B-１）管理対象物質の含有有無")</f>
        <v>（B-１）管理対象物質の含有有無</v>
      </c>
      <c r="D51" s="23"/>
    </row>
    <row r="52" spans="1:4" ht="15" customHeight="1" x14ac:dyDescent="0.35">
      <c r="A52" s="78"/>
      <c r="B52" s="78"/>
      <c r="C52" s="55" t="str">
        <f>HYPERLINK("#B"&amp;ROW(B236),"（B-２）物質の入力")</f>
        <v>（B-２）物質の入力</v>
      </c>
      <c r="D52" s="23"/>
    </row>
    <row r="53" spans="1:4" ht="15" customHeight="1" x14ac:dyDescent="0.35">
      <c r="A53" s="78"/>
      <c r="B53" s="78"/>
      <c r="C53" s="55" t="str">
        <f>HYPERLINK("#B"&amp;ROW(B268),"（B-３）管理対象以外の物質(旧：任意報告物質)")</f>
        <v>（B-３）管理対象以外の物質(旧：任意報告物質)</v>
      </c>
      <c r="D53" s="23"/>
    </row>
    <row r="54" spans="1:4" ht="15" customHeight="1" x14ac:dyDescent="0.35">
      <c r="A54" s="78"/>
      <c r="B54" s="23"/>
      <c r="C54" s="55" t="str">
        <f>HYPERLINK("#B"&amp;ROW(B287),"（B-４）Miscの入力方法")</f>
        <v>（B-４）Miscの入力方法</v>
      </c>
      <c r="D54" s="23"/>
    </row>
    <row r="55" spans="1:4" ht="15" customHeight="1" x14ac:dyDescent="0.35">
      <c r="A55" s="78"/>
      <c r="B55" s="23"/>
      <c r="C55" s="55" t="str">
        <f>HYPERLINK("#B"&amp;ROW(B463),"（B-５）物質情報更新")</f>
        <v>（B-５）物質情報更新</v>
      </c>
      <c r="D55" s="23"/>
    </row>
    <row r="56" spans="1:4" ht="15" customHeight="1" x14ac:dyDescent="0.35">
      <c r="B56" s="12"/>
      <c r="C56" s="55" t="str">
        <f>HYPERLINK("#B"&amp;ROW(B381),"（B-６）エラーチェック")</f>
        <v>（B-６）エラーチェック</v>
      </c>
      <c r="D56" s="58"/>
    </row>
    <row r="57" spans="1:4" ht="15" customHeight="1" x14ac:dyDescent="0.35">
      <c r="B57" s="12"/>
      <c r="C57" s="55"/>
      <c r="D57" s="58"/>
    </row>
    <row r="58" spans="1:4" ht="15" customHeight="1" x14ac:dyDescent="0.35">
      <c r="A58" s="78"/>
      <c r="B58" s="55" t="str">
        <f>HYPERLINK("#B"&amp;ROW(B375),"3．承認処理")</f>
        <v>3．承認処理</v>
      </c>
      <c r="C58" s="23"/>
      <c r="D58" s="58"/>
    </row>
    <row r="59" spans="1:4" ht="15" customHeight="1" x14ac:dyDescent="0.35">
      <c r="A59" s="78"/>
      <c r="B59" s="78"/>
      <c r="C59" s="55" t="str">
        <f>HYPERLINK("#B"&amp;ROW(B381),"３-１ エラーチェック")</f>
        <v>３-１ エラーチェック</v>
      </c>
      <c r="D59" s="58"/>
    </row>
    <row r="60" spans="1:4" ht="15" customHeight="1" x14ac:dyDescent="0.35">
      <c r="A60" s="78"/>
      <c r="B60" s="78"/>
      <c r="C60" s="55" t="str">
        <f>HYPERLINK("#B"&amp;ROW(B386),"３-２ 承認")</f>
        <v>３-２ 承認</v>
      </c>
      <c r="D60" s="58"/>
    </row>
    <row r="61" spans="1:4" ht="15" customHeight="1" x14ac:dyDescent="0.35">
      <c r="A61" s="78"/>
      <c r="B61" s="78"/>
      <c r="C61" s="79"/>
      <c r="D61" s="13"/>
    </row>
    <row r="62" spans="1:4" ht="15" customHeight="1" x14ac:dyDescent="0.35">
      <c r="A62" s="78"/>
      <c r="B62" s="78"/>
      <c r="C62" s="79"/>
      <c r="D62" s="13"/>
    </row>
    <row r="63" spans="1:4" s="23" customFormat="1" ht="15" customHeight="1" x14ac:dyDescent="0.35">
      <c r="A63" s="76" t="s">
        <v>92</v>
      </c>
      <c r="B63" s="80"/>
      <c r="C63" s="77"/>
    </row>
    <row r="64" spans="1:4" s="23" customFormat="1" ht="15" customHeight="1" thickBot="1" x14ac:dyDescent="0.4">
      <c r="B64" s="77"/>
      <c r="C64" s="77"/>
    </row>
    <row r="65" spans="1:7" s="23" customFormat="1" ht="15" customHeight="1" x14ac:dyDescent="0.35">
      <c r="A65" s="102"/>
      <c r="B65" s="82" t="s">
        <v>149</v>
      </c>
      <c r="C65" s="83"/>
      <c r="D65" s="84"/>
      <c r="E65" s="85"/>
    </row>
    <row r="66" spans="1:7" s="23" customFormat="1" ht="15" customHeight="1" x14ac:dyDescent="0.35">
      <c r="A66" s="102"/>
      <c r="B66" s="86" t="s">
        <v>81</v>
      </c>
      <c r="C66" s="103"/>
      <c r="D66" s="102"/>
      <c r="E66" s="81"/>
    </row>
    <row r="67" spans="1:7" s="23" customFormat="1" ht="15" customHeight="1" x14ac:dyDescent="0.35">
      <c r="A67" s="102"/>
      <c r="B67" s="86" t="s">
        <v>62</v>
      </c>
      <c r="C67" s="103"/>
      <c r="D67" s="102"/>
      <c r="E67" s="81"/>
    </row>
    <row r="68" spans="1:7" s="23" customFormat="1" ht="15" customHeight="1" x14ac:dyDescent="0.35">
      <c r="A68" s="102"/>
      <c r="B68" s="86"/>
      <c r="C68" s="103"/>
      <c r="D68" s="102"/>
      <c r="E68" s="81"/>
    </row>
    <row r="69" spans="1:7" s="23" customFormat="1" ht="15" customHeight="1" x14ac:dyDescent="0.35">
      <c r="A69" s="102"/>
      <c r="B69" s="86" t="s">
        <v>123</v>
      </c>
      <c r="C69" s="103"/>
      <c r="D69" s="102"/>
      <c r="E69" s="81"/>
    </row>
    <row r="70" spans="1:7" s="23" customFormat="1" ht="15" customHeight="1" thickBot="1" x14ac:dyDescent="0.4">
      <c r="A70" s="102"/>
      <c r="B70" s="87" t="s">
        <v>112</v>
      </c>
      <c r="C70" s="88"/>
      <c r="D70" s="89"/>
      <c r="E70" s="90"/>
    </row>
    <row r="71" spans="1:7" s="23" customFormat="1" ht="15" customHeight="1" x14ac:dyDescent="0.35">
      <c r="B71" s="77"/>
      <c r="C71" s="77"/>
    </row>
    <row r="72" spans="1:7" s="23" customFormat="1" ht="15" customHeight="1" x14ac:dyDescent="0.35">
      <c r="B72" s="77"/>
      <c r="C72" s="77"/>
    </row>
    <row r="73" spans="1:7" s="23" customFormat="1" ht="15" customHeight="1" x14ac:dyDescent="0.35">
      <c r="B73" s="77"/>
      <c r="C73" s="91" t="s">
        <v>124</v>
      </c>
    </row>
    <row r="74" spans="1:7" s="21" customFormat="1" ht="15" customHeight="1" x14ac:dyDescent="0.35">
      <c r="A74" s="92"/>
      <c r="B74" s="93"/>
      <c r="C74" s="94"/>
      <c r="D74" s="95"/>
      <c r="E74" s="95"/>
      <c r="F74" s="92"/>
      <c r="G74" s="78"/>
    </row>
    <row r="75" spans="1:7" s="21" customFormat="1" ht="15" customHeight="1" x14ac:dyDescent="0.35">
      <c r="A75" s="92"/>
      <c r="B75" s="93"/>
      <c r="C75" s="94"/>
      <c r="D75" s="95"/>
      <c r="E75" s="95"/>
      <c r="F75" s="92"/>
      <c r="G75" s="78"/>
    </row>
    <row r="76" spans="1:7" s="21" customFormat="1" ht="15" customHeight="1" x14ac:dyDescent="0.35">
      <c r="A76" s="92"/>
      <c r="B76" s="93"/>
      <c r="C76" s="94"/>
      <c r="D76" s="95"/>
      <c r="E76" s="95"/>
      <c r="F76" s="92"/>
      <c r="G76" s="78"/>
    </row>
    <row r="77" spans="1:7" s="21" customFormat="1" ht="15" customHeight="1" x14ac:dyDescent="0.35">
      <c r="A77" s="92"/>
      <c r="B77" s="93"/>
      <c r="C77" s="94"/>
      <c r="D77" s="95"/>
      <c r="E77" s="95"/>
      <c r="F77" s="92"/>
      <c r="G77" s="78"/>
    </row>
    <row r="78" spans="1:7" s="21" customFormat="1" ht="15" customHeight="1" x14ac:dyDescent="0.35">
      <c r="A78" s="92"/>
      <c r="B78" s="93"/>
      <c r="C78" s="94"/>
      <c r="D78" s="95"/>
      <c r="E78" s="95"/>
      <c r="F78" s="92"/>
      <c r="G78" s="78"/>
    </row>
    <row r="79" spans="1:7" s="21" customFormat="1" ht="15" customHeight="1" x14ac:dyDescent="0.35">
      <c r="A79" s="92"/>
      <c r="B79" s="93"/>
      <c r="C79" s="94"/>
      <c r="D79" s="95"/>
      <c r="E79" s="95"/>
      <c r="F79" s="92"/>
      <c r="G79" s="78"/>
    </row>
    <row r="80" spans="1:7" s="21" customFormat="1" ht="15" customHeight="1" x14ac:dyDescent="0.35">
      <c r="A80" s="92"/>
      <c r="B80" s="93"/>
      <c r="C80" s="94"/>
      <c r="D80" s="95"/>
      <c r="E80" s="95"/>
      <c r="F80" s="92"/>
      <c r="G80" s="78"/>
    </row>
    <row r="81" spans="1:7" s="21" customFormat="1" ht="15" customHeight="1" x14ac:dyDescent="0.35">
      <c r="A81" s="92"/>
      <c r="B81" s="93"/>
      <c r="C81" s="94"/>
      <c r="D81" s="95"/>
      <c r="E81" s="95"/>
      <c r="F81" s="92"/>
      <c r="G81" s="78"/>
    </row>
    <row r="82" spans="1:7" s="21" customFormat="1" ht="15" customHeight="1" x14ac:dyDescent="0.35">
      <c r="A82" s="92"/>
      <c r="B82" s="93"/>
      <c r="C82" s="94"/>
      <c r="D82" s="95"/>
      <c r="E82" s="95"/>
      <c r="F82" s="92"/>
      <c r="G82" s="78"/>
    </row>
    <row r="83" spans="1:7" s="21" customFormat="1" ht="15" customHeight="1" x14ac:dyDescent="0.35">
      <c r="A83" s="92"/>
      <c r="B83" s="93"/>
      <c r="C83" s="94"/>
      <c r="D83" s="95"/>
      <c r="E83" s="95"/>
      <c r="F83" s="92"/>
      <c r="G83" s="78"/>
    </row>
    <row r="84" spans="1:7" s="21" customFormat="1" ht="15" customHeight="1" x14ac:dyDescent="0.35">
      <c r="A84" s="92"/>
      <c r="B84" s="93"/>
      <c r="C84" s="94"/>
      <c r="D84" s="95"/>
      <c r="E84" s="95"/>
      <c r="F84" s="92"/>
      <c r="G84" s="78"/>
    </row>
    <row r="85" spans="1:7" s="21" customFormat="1" ht="15" customHeight="1" x14ac:dyDescent="0.35">
      <c r="A85" s="92"/>
      <c r="B85" s="93"/>
      <c r="C85" s="94"/>
      <c r="D85" s="95"/>
      <c r="E85" s="95"/>
      <c r="F85" s="92"/>
      <c r="G85" s="78"/>
    </row>
    <row r="86" spans="1:7" s="21" customFormat="1" ht="15" customHeight="1" x14ac:dyDescent="0.35">
      <c r="A86" s="92"/>
      <c r="B86" s="93"/>
      <c r="C86" s="94"/>
      <c r="D86" s="95"/>
      <c r="E86" s="95"/>
      <c r="F86" s="92"/>
      <c r="G86" s="78"/>
    </row>
    <row r="87" spans="1:7" s="21" customFormat="1" ht="15" customHeight="1" x14ac:dyDescent="0.35">
      <c r="A87" s="92"/>
      <c r="B87" s="93"/>
      <c r="C87" s="94"/>
      <c r="D87" s="95"/>
      <c r="E87" s="95"/>
      <c r="F87" s="92"/>
      <c r="G87" s="78"/>
    </row>
    <row r="88" spans="1:7" s="21" customFormat="1" ht="15" customHeight="1" x14ac:dyDescent="0.35">
      <c r="A88" s="92"/>
      <c r="B88" s="93"/>
      <c r="C88" s="94"/>
      <c r="D88" s="95"/>
      <c r="E88" s="95"/>
      <c r="F88" s="92"/>
      <c r="G88" s="78"/>
    </row>
    <row r="89" spans="1:7" s="21" customFormat="1" ht="15" customHeight="1" x14ac:dyDescent="0.35">
      <c r="A89" s="92"/>
      <c r="B89" s="93"/>
      <c r="C89" s="94"/>
      <c r="D89" s="95"/>
      <c r="E89" s="95"/>
      <c r="F89" s="92"/>
      <c r="G89" s="78"/>
    </row>
    <row r="90" spans="1:7" s="21" customFormat="1" ht="15" customHeight="1" x14ac:dyDescent="0.35">
      <c r="A90" s="92"/>
      <c r="B90" s="93"/>
      <c r="C90" s="94"/>
      <c r="D90" s="95"/>
      <c r="E90" s="95"/>
      <c r="F90" s="92"/>
      <c r="G90" s="78"/>
    </row>
    <row r="91" spans="1:7" s="21" customFormat="1" ht="15" customHeight="1" x14ac:dyDescent="0.35">
      <c r="A91" s="92"/>
      <c r="B91" s="93"/>
      <c r="C91" s="94"/>
      <c r="D91" s="95"/>
      <c r="E91" s="95"/>
      <c r="F91" s="92"/>
      <c r="G91" s="78"/>
    </row>
    <row r="92" spans="1:7" s="21" customFormat="1" ht="15" customHeight="1" x14ac:dyDescent="0.35">
      <c r="A92" s="92"/>
      <c r="B92" s="93"/>
      <c r="C92" s="94"/>
      <c r="D92" s="95"/>
      <c r="E92" s="95"/>
      <c r="F92" s="92"/>
      <c r="G92" s="78"/>
    </row>
    <row r="93" spans="1:7" s="21" customFormat="1" ht="15" customHeight="1" x14ac:dyDescent="0.35">
      <c r="A93" s="92"/>
      <c r="B93" s="93"/>
      <c r="C93" s="94"/>
      <c r="D93" s="95"/>
      <c r="E93" s="95"/>
      <c r="F93" s="92"/>
      <c r="G93" s="78"/>
    </row>
    <row r="94" spans="1:7" s="21" customFormat="1" ht="15" customHeight="1" x14ac:dyDescent="0.35">
      <c r="A94" s="92"/>
      <c r="B94" s="93"/>
      <c r="C94" s="94"/>
      <c r="D94" s="95"/>
      <c r="E94" s="95"/>
      <c r="F94" s="92"/>
      <c r="G94" s="78"/>
    </row>
    <row r="95" spans="1:7" s="21" customFormat="1" ht="15" customHeight="1" x14ac:dyDescent="0.35">
      <c r="A95" s="92"/>
      <c r="B95" s="93"/>
      <c r="C95" s="94"/>
      <c r="D95" s="95"/>
      <c r="E95" s="95"/>
      <c r="F95" s="92"/>
      <c r="G95" s="78"/>
    </row>
    <row r="96" spans="1:7" s="21" customFormat="1" ht="15" customHeight="1" x14ac:dyDescent="0.35">
      <c r="A96" s="78"/>
      <c r="B96" s="96"/>
      <c r="C96" s="77"/>
      <c r="F96" s="78"/>
      <c r="G96" s="78"/>
    </row>
    <row r="97" spans="1:7" s="21" customFormat="1" ht="18" customHeight="1" x14ac:dyDescent="0.35">
      <c r="A97" s="78"/>
      <c r="B97" s="97"/>
      <c r="C97" s="98"/>
      <c r="D97" s="98"/>
      <c r="F97" s="78"/>
      <c r="G97" s="99"/>
    </row>
    <row r="98" spans="1:7" s="21" customFormat="1" ht="18" customHeight="1" x14ac:dyDescent="0.35">
      <c r="A98" s="76" t="s">
        <v>93</v>
      </c>
      <c r="B98" s="100"/>
      <c r="C98" s="101"/>
      <c r="D98" s="98"/>
      <c r="F98" s="78"/>
      <c r="G98" s="99"/>
    </row>
    <row r="99" spans="1:7" s="21" customFormat="1" ht="18" customHeight="1" x14ac:dyDescent="0.35">
      <c r="A99" s="23"/>
      <c r="B99" s="100"/>
      <c r="C99" s="101"/>
      <c r="D99" s="98"/>
      <c r="F99" s="78"/>
      <c r="G99" s="99"/>
    </row>
    <row r="100" spans="1:7" s="21" customFormat="1" ht="18" customHeight="1" x14ac:dyDescent="0.35">
      <c r="A100" s="76" t="s">
        <v>60</v>
      </c>
      <c r="B100" s="100"/>
      <c r="C100" s="101"/>
      <c r="D100" s="98"/>
      <c r="F100" s="78"/>
      <c r="G100" s="99"/>
    </row>
    <row r="101" spans="1:7" s="21" customFormat="1" ht="18" customHeight="1" x14ac:dyDescent="0.35">
      <c r="A101" s="76" t="s">
        <v>91</v>
      </c>
      <c r="B101" s="23"/>
      <c r="C101" s="23"/>
      <c r="F101" s="78"/>
      <c r="G101" s="78"/>
    </row>
    <row r="102" spans="1:7" x14ac:dyDescent="0.35">
      <c r="B102" t="s">
        <v>11</v>
      </c>
    </row>
    <row r="103" spans="1:7" x14ac:dyDescent="0.35">
      <c r="B103" t="s">
        <v>12</v>
      </c>
    </row>
    <row r="132" spans="1:4" x14ac:dyDescent="0.35">
      <c r="A132" s="76" t="s">
        <v>90</v>
      </c>
    </row>
    <row r="133" spans="1:4" x14ac:dyDescent="0.35">
      <c r="B133" s="21" t="s">
        <v>38</v>
      </c>
    </row>
    <row r="134" spans="1:4" x14ac:dyDescent="0.35">
      <c r="A134" s="16"/>
      <c r="B134" s="16" t="s">
        <v>49</v>
      </c>
      <c r="C134" s="16"/>
      <c r="D134" s="16"/>
    </row>
    <row r="135" spans="1:4" x14ac:dyDescent="0.35">
      <c r="D135" s="21" t="s">
        <v>46</v>
      </c>
    </row>
    <row r="137" spans="1:4" x14ac:dyDescent="0.35">
      <c r="D137" s="5"/>
    </row>
    <row r="138" spans="1:4" x14ac:dyDescent="0.35">
      <c r="D138" s="5"/>
    </row>
    <row r="140" spans="1:4" x14ac:dyDescent="0.35">
      <c r="D140" s="21" t="s">
        <v>143</v>
      </c>
    </row>
    <row r="141" spans="1:4" x14ac:dyDescent="0.35">
      <c r="D141" s="21" t="s">
        <v>47</v>
      </c>
    </row>
    <row r="142" spans="1:4" x14ac:dyDescent="0.35">
      <c r="D142" s="21" t="s">
        <v>48</v>
      </c>
    </row>
    <row r="143" spans="1:4" x14ac:dyDescent="0.35">
      <c r="D143" s="16"/>
    </row>
    <row r="154" spans="1:4" x14ac:dyDescent="0.35">
      <c r="A154" s="76" t="s">
        <v>104</v>
      </c>
      <c r="B154" s="21"/>
      <c r="C154" s="16"/>
      <c r="D154" s="16"/>
    </row>
    <row r="155" spans="1:4" x14ac:dyDescent="0.35">
      <c r="A155" s="78"/>
      <c r="B155" s="21" t="s">
        <v>34</v>
      </c>
    </row>
    <row r="156" spans="1:4" x14ac:dyDescent="0.35">
      <c r="A156" s="78"/>
      <c r="B156" s="23" t="s">
        <v>107</v>
      </c>
    </row>
    <row r="157" spans="1:4" x14ac:dyDescent="0.35">
      <c r="A157" s="78"/>
      <c r="B157" s="23" t="s">
        <v>108</v>
      </c>
    </row>
    <row r="158" spans="1:4" x14ac:dyDescent="0.35">
      <c r="A158" s="78"/>
      <c r="B158" s="23" t="s">
        <v>68</v>
      </c>
    </row>
    <row r="159" spans="1:4" x14ac:dyDescent="0.35">
      <c r="A159" s="78"/>
      <c r="B159" s="23"/>
    </row>
    <row r="160" spans="1:4" x14ac:dyDescent="0.35">
      <c r="A160" s="78"/>
      <c r="B160" s="104" t="s">
        <v>144</v>
      </c>
    </row>
    <row r="161" spans="1:6" x14ac:dyDescent="0.35">
      <c r="A161" s="78"/>
      <c r="B161" s="104" t="s">
        <v>136</v>
      </c>
    </row>
    <row r="162" spans="1:6" x14ac:dyDescent="0.35">
      <c r="A162" s="78"/>
      <c r="B162" s="104" t="s">
        <v>137</v>
      </c>
    </row>
    <row r="163" spans="1:6" x14ac:dyDescent="0.35">
      <c r="F163" s="17"/>
    </row>
    <row r="165" spans="1:6" x14ac:dyDescent="0.35">
      <c r="D165" s="16"/>
    </row>
    <row r="166" spans="1:6" x14ac:dyDescent="0.35">
      <c r="D166" s="22" t="s">
        <v>57</v>
      </c>
    </row>
    <row r="169" spans="1:6" x14ac:dyDescent="0.35">
      <c r="A169" s="76" t="s">
        <v>103</v>
      </c>
      <c r="B169" s="16"/>
      <c r="C169" s="16"/>
      <c r="D169" s="16"/>
    </row>
    <row r="170" spans="1:6" x14ac:dyDescent="0.35">
      <c r="B170" t="s">
        <v>44</v>
      </c>
    </row>
    <row r="176" spans="1:6" x14ac:dyDescent="0.35">
      <c r="A176" s="76" t="s">
        <v>61</v>
      </c>
      <c r="B176" s="21"/>
    </row>
    <row r="177" spans="1:4" x14ac:dyDescent="0.35">
      <c r="A177" s="78"/>
      <c r="B177" s="23" t="s">
        <v>65</v>
      </c>
    </row>
    <row r="178" spans="1:4" x14ac:dyDescent="0.35">
      <c r="A178" s="78"/>
      <c r="B178" s="23" t="s">
        <v>110</v>
      </c>
      <c r="C178" s="16"/>
      <c r="D178" s="16"/>
    </row>
    <row r="190" spans="1:4" x14ac:dyDescent="0.35">
      <c r="B190" s="21" t="s">
        <v>125</v>
      </c>
      <c r="C190" s="21"/>
    </row>
    <row r="191" spans="1:4" x14ac:dyDescent="0.35">
      <c r="B191" s="23" t="s">
        <v>95</v>
      </c>
      <c r="C191" s="21"/>
    </row>
    <row r="192" spans="1:4" x14ac:dyDescent="0.35">
      <c r="B192" s="21"/>
      <c r="C192" s="21"/>
    </row>
    <row r="207" spans="1:1" x14ac:dyDescent="0.35">
      <c r="A207" s="16"/>
    </row>
    <row r="208" spans="1:1" x14ac:dyDescent="0.35">
      <c r="A208" s="76" t="s">
        <v>130</v>
      </c>
    </row>
    <row r="209" spans="1:4" x14ac:dyDescent="0.35">
      <c r="A209" s="16"/>
      <c r="B209" s="16" t="s">
        <v>126</v>
      </c>
      <c r="C209" s="16"/>
      <c r="D209" s="16"/>
    </row>
    <row r="210" spans="1:4" x14ac:dyDescent="0.35">
      <c r="B210" t="s">
        <v>22</v>
      </c>
    </row>
    <row r="220" spans="1:4" ht="10" customHeight="1" x14ac:dyDescent="0.35"/>
    <row r="221" spans="1:4" x14ac:dyDescent="0.35">
      <c r="A221" s="16"/>
      <c r="B221" s="16" t="s">
        <v>21</v>
      </c>
      <c r="C221" s="16"/>
      <c r="D221" s="16"/>
    </row>
    <row r="235" spans="1:13" x14ac:dyDescent="0.35">
      <c r="A235" s="76" t="s">
        <v>127</v>
      </c>
    </row>
    <row r="236" spans="1:13" x14ac:dyDescent="0.35">
      <c r="A236" s="76"/>
      <c r="B236" s="21" t="s">
        <v>111</v>
      </c>
    </row>
    <row r="237" spans="1:13" x14ac:dyDescent="0.35">
      <c r="A237" s="76"/>
      <c r="B237" s="23" t="s">
        <v>98</v>
      </c>
    </row>
    <row r="238" spans="1:13" x14ac:dyDescent="0.35">
      <c r="B238" s="21" t="s">
        <v>97</v>
      </c>
      <c r="D238" s="16"/>
    </row>
    <row r="239" spans="1:13" x14ac:dyDescent="0.35">
      <c r="B239" s="16"/>
    </row>
    <row r="240" spans="1:13" customFormat="1" x14ac:dyDescent="0.35">
      <c r="E240" s="16"/>
      <c r="F240" s="16"/>
      <c r="G240" s="16"/>
      <c r="H240" s="16"/>
      <c r="I240" s="16"/>
      <c r="J240" s="16"/>
      <c r="K240" s="16"/>
      <c r="L240" s="16"/>
      <c r="M240" s="16"/>
    </row>
    <row r="264" spans="1:13" customFormat="1" x14ac:dyDescent="0.35">
      <c r="B264" s="8"/>
      <c r="E264" s="16"/>
      <c r="F264" s="16"/>
      <c r="G264" s="16"/>
      <c r="H264" s="16"/>
      <c r="I264" s="16"/>
      <c r="J264" s="16"/>
      <c r="K264" s="16"/>
      <c r="L264" s="16"/>
      <c r="M264" s="16"/>
    </row>
    <row r="265" spans="1:13" customFormat="1" x14ac:dyDescent="0.35">
      <c r="B265" s="8"/>
      <c r="E265" s="16"/>
      <c r="F265" s="16"/>
      <c r="G265" s="16"/>
      <c r="H265" s="16"/>
      <c r="I265" s="16"/>
      <c r="J265" s="16"/>
      <c r="K265" s="16"/>
      <c r="L265" s="16"/>
      <c r="M265" s="16"/>
    </row>
    <row r="266" spans="1:13" x14ac:dyDescent="0.35">
      <c r="B266" s="8"/>
    </row>
    <row r="267" spans="1:13" x14ac:dyDescent="0.35">
      <c r="A267" s="76" t="s">
        <v>87</v>
      </c>
      <c r="B267" s="21"/>
    </row>
    <row r="268" spans="1:13" x14ac:dyDescent="0.35">
      <c r="A268" s="78"/>
      <c r="B268" s="21" t="s">
        <v>100</v>
      </c>
    </row>
    <row r="269" spans="1:13" x14ac:dyDescent="0.35">
      <c r="A269" s="78"/>
      <c r="B269" s="23" t="s">
        <v>52</v>
      </c>
    </row>
    <row r="270" spans="1:13" x14ac:dyDescent="0.35">
      <c r="A270" s="78"/>
      <c r="B270" s="23"/>
    </row>
    <row r="271" spans="1:13" x14ac:dyDescent="0.35">
      <c r="A271" s="78"/>
      <c r="B271" s="8" t="s">
        <v>53</v>
      </c>
    </row>
    <row r="272" spans="1:13" x14ac:dyDescent="0.35">
      <c r="A272" s="78"/>
      <c r="B272" s="8" t="s">
        <v>134</v>
      </c>
    </row>
    <row r="273" spans="1:4" x14ac:dyDescent="0.35">
      <c r="A273" s="78"/>
      <c r="B273" s="16" t="s">
        <v>135</v>
      </c>
    </row>
    <row r="274" spans="1:4" x14ac:dyDescent="0.35">
      <c r="A274" s="78"/>
      <c r="B274" s="21"/>
    </row>
    <row r="275" spans="1:4" x14ac:dyDescent="0.35">
      <c r="B275" s="21"/>
    </row>
    <row r="276" spans="1:4" x14ac:dyDescent="0.35">
      <c r="B276" s="21"/>
    </row>
    <row r="277" spans="1:4" x14ac:dyDescent="0.35">
      <c r="B277" s="21"/>
    </row>
    <row r="278" spans="1:4" x14ac:dyDescent="0.35">
      <c r="B278" s="21"/>
    </row>
    <row r="279" spans="1:4" x14ac:dyDescent="0.35">
      <c r="B279" s="21"/>
    </row>
    <row r="280" spans="1:4" x14ac:dyDescent="0.35">
      <c r="B280" s="21"/>
    </row>
    <row r="281" spans="1:4" x14ac:dyDescent="0.35">
      <c r="B281" s="21"/>
    </row>
    <row r="282" spans="1:4" x14ac:dyDescent="0.35">
      <c r="B282" s="21"/>
    </row>
    <row r="283" spans="1:4" x14ac:dyDescent="0.35">
      <c r="B283" s="21"/>
    </row>
    <row r="286" spans="1:4" x14ac:dyDescent="0.35">
      <c r="A286" s="76" t="s">
        <v>88</v>
      </c>
      <c r="B286" s="16"/>
      <c r="C286" s="16"/>
      <c r="D286" s="16"/>
    </row>
    <row r="287" spans="1:4" x14ac:dyDescent="0.35">
      <c r="B287" s="8" t="s">
        <v>53</v>
      </c>
    </row>
    <row r="288" spans="1:4" x14ac:dyDescent="0.35">
      <c r="B288" s="7" t="s">
        <v>56</v>
      </c>
    </row>
    <row r="289" spans="2:4" x14ac:dyDescent="0.35">
      <c r="B289" s="15" t="s">
        <v>147</v>
      </c>
    </row>
    <row r="290" spans="2:4" x14ac:dyDescent="0.35">
      <c r="B290" s="16"/>
      <c r="C290" s="16"/>
      <c r="D290" s="16"/>
    </row>
    <row r="291" spans="2:4" ht="8" customHeight="1" x14ac:dyDescent="0.35">
      <c r="B291" s="34"/>
      <c r="C291" s="16"/>
    </row>
    <row r="292" spans="2:4" x14ac:dyDescent="0.35">
      <c r="B292" s="8" t="s">
        <v>54</v>
      </c>
    </row>
    <row r="293" spans="2:4" x14ac:dyDescent="0.35">
      <c r="B293" t="s">
        <v>55</v>
      </c>
    </row>
    <row r="312" spans="2:13" customFormat="1" x14ac:dyDescent="0.35">
      <c r="E312" s="16"/>
      <c r="F312" s="16"/>
      <c r="G312" s="16"/>
      <c r="H312" s="16"/>
      <c r="I312" s="16"/>
      <c r="J312" s="16"/>
      <c r="K312" s="16"/>
      <c r="L312" s="16"/>
      <c r="M312" s="16"/>
    </row>
    <row r="315" spans="2:13" x14ac:dyDescent="0.35">
      <c r="B315" s="33" t="s">
        <v>138</v>
      </c>
      <c r="C315" s="32"/>
      <c r="D315" s="32"/>
    </row>
    <row r="327" spans="1:2" x14ac:dyDescent="0.35">
      <c r="A327" s="76" t="s">
        <v>131</v>
      </c>
    </row>
    <row r="328" spans="1:2" x14ac:dyDescent="0.35">
      <c r="B328" t="s">
        <v>128</v>
      </c>
    </row>
    <row r="349" spans="2:2" s="16" customFormat="1" x14ac:dyDescent="0.35">
      <c r="B349" s="16" t="s">
        <v>129</v>
      </c>
    </row>
    <row r="360" spans="2:2" x14ac:dyDescent="0.35">
      <c r="B360" t="s">
        <v>23</v>
      </c>
    </row>
    <row r="368" spans="2:2" ht="23" customHeight="1" x14ac:dyDescent="0.35"/>
    <row r="369" spans="1:13" customFormat="1" x14ac:dyDescent="0.35">
      <c r="A369" s="76" t="s">
        <v>132</v>
      </c>
      <c r="E369" s="16"/>
      <c r="F369" s="16"/>
      <c r="G369" s="16"/>
      <c r="H369" s="16"/>
      <c r="I369" s="16"/>
      <c r="J369" s="16"/>
      <c r="K369" s="16"/>
      <c r="L369" s="16"/>
      <c r="M369" s="16"/>
    </row>
    <row r="370" spans="1:13" customFormat="1" x14ac:dyDescent="0.35">
      <c r="B370" s="7" t="s">
        <v>29</v>
      </c>
      <c r="E370" s="16"/>
      <c r="F370" s="16"/>
      <c r="G370" s="16"/>
      <c r="H370" s="16"/>
      <c r="I370" s="16"/>
      <c r="J370" s="16"/>
      <c r="K370" s="16"/>
      <c r="L370" s="16"/>
      <c r="M370" s="16"/>
    </row>
    <row r="371" spans="1:13" customFormat="1" x14ac:dyDescent="0.35">
      <c r="B371" t="s">
        <v>30</v>
      </c>
      <c r="E371" s="16"/>
      <c r="F371" s="16"/>
      <c r="G371" s="16"/>
      <c r="H371" s="16"/>
      <c r="I371" s="16"/>
      <c r="J371" s="16"/>
      <c r="K371" s="16"/>
      <c r="L371" s="16"/>
      <c r="M371" s="16"/>
    </row>
    <row r="375" spans="1:13" customFormat="1" x14ac:dyDescent="0.35">
      <c r="A375" s="76" t="s">
        <v>109</v>
      </c>
      <c r="E375" s="16"/>
      <c r="F375" s="16"/>
      <c r="G375" s="16"/>
      <c r="H375" s="16"/>
      <c r="I375" s="16"/>
      <c r="J375" s="16"/>
      <c r="K375" s="16"/>
      <c r="L375" s="16"/>
      <c r="M375" s="16"/>
    </row>
    <row r="376" spans="1:13" customFormat="1" x14ac:dyDescent="0.35">
      <c r="A376" s="76"/>
      <c r="B376" s="21" t="s">
        <v>106</v>
      </c>
      <c r="E376" s="16"/>
      <c r="F376" s="16"/>
      <c r="G376" s="16"/>
      <c r="H376" s="16"/>
      <c r="I376" s="16"/>
      <c r="J376" s="16"/>
      <c r="K376" s="16"/>
      <c r="L376" s="16"/>
      <c r="M376" s="16"/>
    </row>
    <row r="377" spans="1:13" customFormat="1" x14ac:dyDescent="0.35">
      <c r="A377" s="76"/>
      <c r="E377" s="16"/>
      <c r="F377" s="16"/>
      <c r="G377" s="16"/>
      <c r="H377" s="16"/>
      <c r="I377" s="16"/>
      <c r="J377" s="16"/>
      <c r="K377" s="16"/>
      <c r="L377" s="16"/>
      <c r="M377" s="16"/>
    </row>
    <row r="381" spans="1:13" customFormat="1" ht="10" customHeight="1" x14ac:dyDescent="0.35">
      <c r="A381" s="76" t="s">
        <v>86</v>
      </c>
      <c r="B381" s="21"/>
      <c r="E381" s="16"/>
      <c r="F381" s="16"/>
      <c r="G381" s="16"/>
      <c r="H381" s="16"/>
      <c r="I381" s="16"/>
      <c r="J381" s="16"/>
      <c r="K381" s="16"/>
      <c r="L381" s="16"/>
      <c r="M381" s="16"/>
    </row>
    <row r="382" spans="1:13" customFormat="1" x14ac:dyDescent="0.35">
      <c r="A382" s="78"/>
      <c r="B382" s="23" t="s">
        <v>119</v>
      </c>
      <c r="E382" s="16"/>
      <c r="F382" s="16"/>
      <c r="G382" s="16"/>
      <c r="H382" s="16"/>
      <c r="I382" s="16"/>
      <c r="J382" s="16"/>
      <c r="K382" s="16"/>
      <c r="L382" s="16"/>
      <c r="M382" s="16"/>
    </row>
    <row r="386" spans="1:13" x14ac:dyDescent="0.35">
      <c r="A386" s="76" t="s">
        <v>85</v>
      </c>
      <c r="B386" s="21"/>
    </row>
    <row r="387" spans="1:13" x14ac:dyDescent="0.35">
      <c r="A387" s="78"/>
      <c r="B387" s="21" t="s">
        <v>79</v>
      </c>
    </row>
    <row r="392" spans="1:13" customFormat="1" ht="13" customHeight="1" x14ac:dyDescent="0.35">
      <c r="E392" s="16"/>
      <c r="F392" s="16"/>
      <c r="G392" s="16"/>
      <c r="H392" s="16"/>
      <c r="I392" s="16"/>
      <c r="J392" s="16"/>
      <c r="K392" s="16"/>
      <c r="L392" s="16"/>
      <c r="M392" s="16"/>
    </row>
    <row r="393" spans="1:13" customFormat="1" x14ac:dyDescent="0.35">
      <c r="B393" t="s">
        <v>32</v>
      </c>
      <c r="E393" s="16"/>
      <c r="F393" s="16"/>
      <c r="G393" s="16"/>
      <c r="H393" s="16"/>
      <c r="I393" s="16"/>
      <c r="J393" s="16"/>
      <c r="K393" s="16"/>
      <c r="L393" s="16"/>
      <c r="M393" s="16"/>
    </row>
  </sheetData>
  <phoneticPr fontId="1"/>
  <hyperlinks>
    <hyperlink ref="D8" r:id="rId1" xr:uid="{A2574614-02EE-4409-A1F8-7A9173F29008}"/>
    <hyperlink ref="D9" r:id="rId2" xr:uid="{2605EFCA-280D-419B-80B3-94A2C7028080}"/>
    <hyperlink ref="C37" r:id="rId3" location="movie" xr:uid="{03912214-C371-4544-906C-BAAC173C8C39}"/>
  </hyperlinks>
  <pageMargins left="0.23622047244094491" right="0.23622047244094491" top="0.74803149606299213" bottom="0.74803149606299213" header="0.31496062992125984" footer="0.31496062992125984"/>
  <pageSetup paperSize="9" scale="76" orientation="portrait" r:id="rId4"/>
  <rowBreaks count="7" manualBreakCount="7">
    <brk id="38" max="16383" man="1"/>
    <brk id="97" max="16383" man="1"/>
    <brk id="153" max="16383" man="1"/>
    <brk id="207" max="16383" man="1"/>
    <brk id="266" max="16383" man="1"/>
    <brk id="326" max="16383" man="1"/>
    <brk id="374" max="16383" man="1"/>
  </rowBreaks>
  <drawing r:id="rId5"/>
</worksheet>
</file>

<file path=docMetadata/LabelInfo.xml><?xml version="1.0" encoding="utf-8"?>
<clbl:labelList xmlns:clbl="http://schemas.microsoft.com/office/2020/mipLabelMetadata">
  <clbl:label id="{ca92b90d-8b2c-464d-94f0-5bcfb983aed4}" enabled="1" method="Standard" siteId="{7e452255-946f-4f17-800a-a0fb6835dc6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AI 記入方法 </vt:lpstr>
      <vt:lpstr>CI 記入方法 </vt:lpstr>
      <vt:lpstr>'AI 記入方法 '!Print_Area</vt:lpstr>
      <vt:lpstr>'CI 記入方法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2024-11-15T04:54:49Z</dcterms:created>
  <dcterms:modified xsi:type="dcterms:W3CDTF">2025-12-11T01:34:07Z</dcterms:modified>
  <cp:contentStatus/>
</cp:coreProperties>
</file>