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863434\Desktop\宮本\★★現在進行\chem教育動画改訂\"/>
    </mc:Choice>
  </mc:AlternateContent>
  <xr:revisionPtr revIDLastSave="0" documentId="13_ncr:1_{6806BE84-7D40-447F-9C6E-8C249853BA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I data Entry  (ENG)" sheetId="17" r:id="rId1"/>
    <sheet name="CI data Entry  (ENG)" sheetId="15" r:id="rId2"/>
  </sheets>
  <definedNames>
    <definedName name="_xlnm.Print_Area" localSheetId="0">'AI data Entry  (ENG)'!$A$1:$E$579</definedName>
    <definedName name="_xlnm.Print_Area" localSheetId="1">'CI data Entry  (ENG)'!$A$1:$E$423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7" l="1"/>
  <c r="C55" i="15"/>
  <c r="C56" i="17"/>
  <c r="C64" i="17"/>
  <c r="C56" i="15"/>
  <c r="C57" i="17"/>
  <c r="C46" i="17"/>
  <c r="B45" i="17"/>
  <c r="C47" i="17"/>
  <c r="C48" i="17"/>
  <c r="C49" i="17"/>
  <c r="C50" i="17"/>
  <c r="B53" i="17"/>
  <c r="C54" i="17"/>
  <c r="C55" i="17"/>
  <c r="B60" i="17"/>
  <c r="C61" i="17"/>
  <c r="C62" i="17"/>
  <c r="C63" i="17"/>
  <c r="C65" i="17"/>
  <c r="B67" i="17"/>
  <c r="C68" i="17"/>
  <c r="C69" i="17"/>
  <c r="C63" i="15"/>
  <c r="C62" i="15"/>
  <c r="B61" i="15"/>
  <c r="C58" i="15"/>
  <c r="C57" i="15"/>
  <c r="C54" i="15"/>
  <c r="C53" i="15"/>
  <c r="B52" i="15"/>
  <c r="C49" i="15"/>
  <c r="C48" i="15"/>
  <c r="C47" i="15"/>
  <c r="C46" i="15"/>
  <c r="B45" i="15"/>
  <c r="B44" i="15"/>
  <c r="B42" i="15"/>
</calcChain>
</file>

<file path=xl/sharedStrings.xml><?xml version="1.0" encoding="utf-8"?>
<sst xmlns="http://schemas.openxmlformats.org/spreadsheetml/2006/main" count="281" uniqueCount="205">
  <si>
    <t>chemSHERPA AI  Operation manual</t>
    <phoneticPr fontId="39"/>
  </si>
  <si>
    <t>＜Purpose of this manual＞</t>
    <phoneticPr fontId="1"/>
  </si>
  <si>
    <t>Please refer to chemSHERPA web site for the details.</t>
  </si>
  <si>
    <t>Language</t>
    <phoneticPr fontId="1"/>
  </si>
  <si>
    <t>URL</t>
    <phoneticPr fontId="1"/>
  </si>
  <si>
    <t>English / Chinese</t>
    <phoneticPr fontId="1"/>
  </si>
  <si>
    <t>Japanese</t>
    <phoneticPr fontId="1"/>
  </si>
  <si>
    <t>＜About the format＞</t>
  </si>
  <si>
    <t>There are two kinds of formats in chemSHERPA.</t>
  </si>
  <si>
    <t>Please refer to chemSHERPA web site for the details.</t>
    <phoneticPr fontId="1"/>
  </si>
  <si>
    <t>(About information on chemical substances, Rules for use, operation/ input/ quick manuals, etc.)</t>
    <phoneticPr fontId="1"/>
  </si>
  <si>
    <t>Purchase item</t>
    <phoneticPr fontId="1"/>
  </si>
  <si>
    <t>Format</t>
    <phoneticPr fontId="1"/>
  </si>
  <si>
    <t>The targets for information transmission</t>
    <phoneticPr fontId="1"/>
  </si>
  <si>
    <t>Chemicals</t>
    <phoneticPr fontId="1"/>
  </si>
  <si>
    <t>chemSHERPA-CI</t>
    <phoneticPr fontId="1"/>
  </si>
  <si>
    <t>Contained chemical substances</t>
  </si>
  <si>
    <t>Articles</t>
    <phoneticPr fontId="1"/>
  </si>
  <si>
    <t>chemSHERPA-AI</t>
    <phoneticPr fontId="1"/>
  </si>
  <si>
    <t>Contained chemical substances and compliance</t>
  </si>
  <si>
    <t xml:space="preserve">(Note) </t>
    <phoneticPr fontId="1"/>
  </si>
  <si>
    <t>&lt;Operation Instructions Video&gt;</t>
    <phoneticPr fontId="1"/>
  </si>
  <si>
    <t>URL</t>
  </si>
  <si>
    <t>English</t>
    <phoneticPr fontId="1"/>
  </si>
  <si>
    <t>Chinese</t>
    <phoneticPr fontId="1"/>
  </si>
  <si>
    <t>Contents</t>
    <phoneticPr fontId="1"/>
  </si>
  <si>
    <t>　１．General information screen</t>
    <phoneticPr fontId="1"/>
  </si>
  <si>
    <t>　２．Composition information screen</t>
    <phoneticPr fontId="1"/>
  </si>
  <si>
    <t>　３．Compliance information screen</t>
    <phoneticPr fontId="1"/>
  </si>
  <si>
    <r>
      <t>　・General information screen → Composition information screen（</t>
    </r>
    <r>
      <rPr>
        <sz val="10"/>
        <color rgb="FFC00000"/>
        <rFont val="Meiryo UI"/>
        <family val="3"/>
        <charset val="128"/>
      </rPr>
      <t>①</t>
    </r>
    <r>
      <rPr>
        <sz val="10"/>
        <color theme="1"/>
        <rFont val="Meiryo UI"/>
        <family val="3"/>
        <charset val="128"/>
      </rPr>
      <t>）　　　</t>
    </r>
    <phoneticPr fontId="1"/>
  </si>
  <si>
    <r>
      <t>　・General information screen → Compliance information screen（</t>
    </r>
    <r>
      <rPr>
        <sz val="10"/>
        <color rgb="FFC00000"/>
        <rFont val="Meiryo UI"/>
        <family val="3"/>
        <charset val="128"/>
      </rPr>
      <t>②</t>
    </r>
    <r>
      <rPr>
        <sz val="10"/>
        <color theme="1"/>
        <rFont val="Meiryo UI"/>
        <family val="3"/>
        <charset val="128"/>
      </rPr>
      <t>）　　　</t>
    </r>
    <phoneticPr fontId="1"/>
  </si>
  <si>
    <t xml:space="preserve">(Either the General information screen, the Composition information screen, </t>
    <phoneticPr fontId="1"/>
  </si>
  <si>
    <t>or the Compliance information screen will be displayed.)</t>
    <phoneticPr fontId="1"/>
  </si>
  <si>
    <t>A)General info</t>
    <phoneticPr fontId="1"/>
  </si>
  <si>
    <t>（A-1） Issuer / Authorizer</t>
    <phoneticPr fontId="1"/>
  </si>
  <si>
    <t>　　　 Issuer / Authorizer information is required.</t>
    <phoneticPr fontId="1"/>
  </si>
  <si>
    <t xml:space="preserve">       Click on “Company” ➡ “Issuer/Authorizer” and enter the required information.</t>
    <phoneticPr fontId="1"/>
  </si>
  <si>
    <t>（A-2） Dates</t>
    <phoneticPr fontId="1"/>
  </si>
  <si>
    <t>　Enter in yyyy-mm-dd (hyphen spliced) format.</t>
    <phoneticPr fontId="1"/>
  </si>
  <si>
    <r>
      <t>　The authorization date（</t>
    </r>
    <r>
      <rPr>
        <sz val="11"/>
        <color rgb="FFDE0000"/>
        <rFont val="Meiryo UI"/>
        <family val="3"/>
        <charset val="128"/>
      </rPr>
      <t>①</t>
    </r>
    <r>
      <rPr>
        <sz val="11"/>
        <rFont val="Meiryo UI"/>
        <family val="3"/>
        <charset val="128"/>
      </rPr>
      <t>）</t>
    </r>
    <r>
      <rPr>
        <sz val="11"/>
        <color theme="1"/>
        <rFont val="Meiryo UI"/>
        <family val="2"/>
        <charset val="128"/>
      </rPr>
      <t>should be the same as or later than the preparation date.</t>
    </r>
    <phoneticPr fontId="1"/>
  </si>
  <si>
    <t>　 If revisions have been made, set the authorization date after that date.</t>
    <phoneticPr fontId="1"/>
  </si>
  <si>
    <t>　　　　　　　　　　　　　　▼Error example</t>
    <phoneticPr fontId="1"/>
  </si>
  <si>
    <t xml:space="preserve"> 　　　　　　　　　　　　　　Error areas are marked in red.</t>
    <phoneticPr fontId="1"/>
  </si>
  <si>
    <r>
      <t>　　　　　　　　　　　　　　　</t>
    </r>
    <r>
      <rPr>
        <sz val="11"/>
        <color rgb="FF0000FF"/>
        <rFont val="Meiryo UI"/>
        <family val="3"/>
        <charset val="128"/>
      </rPr>
      <t>　Correct</t>
    </r>
    <r>
      <rPr>
        <sz val="11"/>
        <color theme="1"/>
        <rFont val="Meiryo UI"/>
        <family val="2"/>
        <charset val="128"/>
      </rPr>
      <t>：2024-09-10</t>
    </r>
    <phoneticPr fontId="1"/>
  </si>
  <si>
    <r>
      <t>　　　　　　　　　　　　　　　　</t>
    </r>
    <r>
      <rPr>
        <sz val="11"/>
        <color rgb="FFFF0000"/>
        <rFont val="Meiryo UI"/>
        <family val="3"/>
        <charset val="128"/>
      </rPr>
      <t>Incorrect</t>
    </r>
    <r>
      <rPr>
        <sz val="11"/>
        <color theme="1"/>
        <rFont val="Meiryo UI"/>
        <family val="2"/>
        <charset val="128"/>
      </rPr>
      <t>：2024-9-10</t>
    </r>
    <phoneticPr fontId="1"/>
  </si>
  <si>
    <t>（A-3） Remarks</t>
    <phoneticPr fontId="1"/>
  </si>
  <si>
    <t>Select the Remarks（either Composition or FMD）and Compliance.</t>
    <phoneticPr fontId="1"/>
  </si>
  <si>
    <t xml:space="preserve">Except for "Misc.", to disclose the substance information over the 90%,  select "FMD" of "Remarks". </t>
    <phoneticPr fontId="34"/>
  </si>
  <si>
    <t>＊Entries with SN numbers or pseudo-substances are considered disclosed.</t>
    <phoneticPr fontId="34"/>
  </si>
  <si>
    <t>➡　Select one</t>
    <phoneticPr fontId="1"/>
  </si>
  <si>
    <t>➡　Required</t>
    <phoneticPr fontId="1"/>
  </si>
  <si>
    <t>（A-4） Candidate of Declarable Substances（CDS）</t>
    <phoneticPr fontId="1"/>
  </si>
  <si>
    <t>As much as possible, please select "Yes" to Reporting of Candidate of Declarable Substances .</t>
    <phoneticPr fontId="1"/>
  </si>
  <si>
    <t>(A-5) SCIP info</t>
    <phoneticPr fontId="1"/>
  </si>
  <si>
    <t>If SVHC substances are contained, report SCIP infomation as much as possible.</t>
    <phoneticPr fontId="1"/>
  </si>
  <si>
    <t>In the case, select "Composition/FMD" and "Compliance".</t>
    <phoneticPr fontId="1"/>
  </si>
  <si>
    <t>B) Composition info</t>
    <phoneticPr fontId="1"/>
  </si>
  <si>
    <t>Switch from the General screen to the Composition screen as follows.</t>
    <phoneticPr fontId="1"/>
  </si>
  <si>
    <r>
      <t xml:space="preserve">Fields marked with </t>
    </r>
    <r>
      <rPr>
        <b/>
        <sz val="11"/>
        <color rgb="FFFF000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 xml:space="preserve"> are required.</t>
    </r>
    <phoneticPr fontId="1"/>
  </si>
  <si>
    <t>（B-１）Substance</t>
    <phoneticPr fontId="1"/>
  </si>
  <si>
    <r>
      <t>Search the declarable substance at the substance search screen（</t>
    </r>
    <r>
      <rPr>
        <sz val="11"/>
        <color rgb="FFC00000"/>
        <rFont val="Meiryo UI"/>
        <family val="3"/>
        <charset val="128"/>
      </rPr>
      <t>③</t>
    </r>
    <r>
      <rPr>
        <sz val="11"/>
        <color theme="1"/>
        <rFont val="Meiryo UI"/>
        <family val="2"/>
        <charset val="128"/>
      </rPr>
      <t>）.</t>
    </r>
    <phoneticPr fontId="1"/>
  </si>
  <si>
    <t>The substance search screen is displayed by the following operation.</t>
    <phoneticPr fontId="1"/>
  </si>
  <si>
    <r>
      <t>Select the cell you will enter the substance information（</t>
    </r>
    <r>
      <rPr>
        <sz val="11"/>
        <color rgb="FFC00000"/>
        <rFont val="Meiryo UI"/>
        <family val="3"/>
        <charset val="128"/>
      </rPr>
      <t>①</t>
    </r>
    <r>
      <rPr>
        <sz val="11"/>
        <color theme="1"/>
        <rFont val="Meiryo UI"/>
        <family val="2"/>
        <charset val="128"/>
      </rPr>
      <t>）, and click the select button（</t>
    </r>
    <r>
      <rPr>
        <sz val="11"/>
        <color rgb="FFC00000"/>
        <rFont val="Meiryo UI"/>
        <family val="3"/>
        <charset val="128"/>
      </rPr>
      <t>②</t>
    </r>
    <r>
      <rPr>
        <sz val="11"/>
        <color theme="1"/>
        <rFont val="Meiryo UI"/>
        <family val="2"/>
        <charset val="128"/>
      </rPr>
      <t>）.</t>
    </r>
    <phoneticPr fontId="1"/>
  </si>
  <si>
    <t>（B-２）Usage Code</t>
    <phoneticPr fontId="1"/>
  </si>
  <si>
    <t>Use standardized names whenever possible.</t>
    <phoneticPr fontId="1"/>
  </si>
  <si>
    <t>Also, check  "Applicable" of Except for Declarable Substances (including candidates).</t>
  </si>
  <si>
    <r>
      <rPr>
        <sz val="12"/>
        <color theme="8"/>
        <rFont val="Meiryo UI"/>
        <family val="3"/>
        <charset val="128"/>
      </rPr>
      <t xml:space="preserve">▶ </t>
    </r>
    <r>
      <rPr>
        <sz val="11"/>
        <color theme="1"/>
        <rFont val="Meiryo UI"/>
        <family val="3"/>
        <charset val="128"/>
      </rPr>
      <t>In the case to where "FMD" is selected in Remarks</t>
    </r>
    <phoneticPr fontId="1"/>
  </si>
  <si>
    <t xml:space="preserve">　　　The content rate of the substance neither CAS No. nor </t>
    <phoneticPr fontId="1"/>
  </si>
  <si>
    <t xml:space="preserve">　　　SN No. nor pseudo-substance name is disclosed cannot exceed 10%. </t>
    <phoneticPr fontId="1"/>
  </si>
  <si>
    <t>　　　Also, enter the name of the chemical substance as accurately as possible.</t>
    <phoneticPr fontId="1"/>
  </si>
  <si>
    <r>
      <rPr>
        <sz val="11"/>
        <color theme="8"/>
        <rFont val="Meiryo UI"/>
        <family val="3"/>
        <charset val="128"/>
      </rPr>
      <t xml:space="preserve">▶ </t>
    </r>
    <r>
      <rPr>
        <sz val="11"/>
        <color theme="1"/>
        <rFont val="Meiryo UI"/>
        <family val="3"/>
        <charset val="128"/>
      </rPr>
      <t>In the case to where "FMD" is selected in Remarks</t>
    </r>
    <phoneticPr fontId="1"/>
  </si>
  <si>
    <t xml:space="preserve">　　Select "Pseudo-Substance/Misc" of Swich display area of the Substance search screen, </t>
    <phoneticPr fontId="1"/>
  </si>
  <si>
    <t>　　and select "Misc., not to declare" in the  substance list.</t>
    <phoneticPr fontId="1"/>
  </si>
  <si>
    <r>
      <rPr>
        <sz val="11"/>
        <color theme="8"/>
        <rFont val="Meiryo UI"/>
        <family val="3"/>
        <charset val="128"/>
      </rPr>
      <t>▶</t>
    </r>
    <r>
      <rPr>
        <sz val="11"/>
        <color theme="1"/>
        <rFont val="Meiryo UI"/>
        <family val="2"/>
        <charset val="128"/>
      </rPr>
      <t xml:space="preserve"> </t>
    </r>
    <r>
      <rPr>
        <sz val="11"/>
        <color theme="1"/>
        <rFont val="Meiryo UI"/>
        <family val="3"/>
        <charset val="128"/>
      </rPr>
      <t>In the case to where "Composition" is selected in Remarks</t>
    </r>
    <phoneticPr fontId="1"/>
  </si>
  <si>
    <t xml:space="preserve">    Please enter manually.</t>
    <phoneticPr fontId="1"/>
  </si>
  <si>
    <t xml:space="preserve">（！）In the case where you register unknown impurities as Misc, </t>
    <phoneticPr fontId="1"/>
  </si>
  <si>
    <r>
      <t>　　　　　　　　　　　please enter "</t>
    </r>
    <r>
      <rPr>
        <b/>
        <sz val="11"/>
        <color rgb="FFFFFF00"/>
        <rFont val="Meiryo UI"/>
        <family val="3"/>
        <charset val="128"/>
      </rPr>
      <t>Unknown impurities</t>
    </r>
    <r>
      <rPr>
        <b/>
        <sz val="11"/>
        <color theme="0"/>
        <rFont val="Meiryo UI"/>
        <family val="3"/>
        <charset val="128"/>
      </rPr>
      <t>" in the remarks.</t>
    </r>
    <phoneticPr fontId="1"/>
  </si>
  <si>
    <t>（B-５）Error check</t>
    <phoneticPr fontId="1"/>
  </si>
  <si>
    <t xml:space="preserve">After completing the entry, click “Error Check” at the bottom of the screen. </t>
    <phoneticPr fontId="1"/>
  </si>
  <si>
    <t>If there is an error, follow the instructions on the error view to correct and finalize the entry.</t>
  </si>
  <si>
    <t>C)Compliance</t>
    <phoneticPr fontId="1"/>
  </si>
  <si>
    <t>（C-1）Reflecting Compliance info</t>
    <phoneticPr fontId="1"/>
  </si>
  <si>
    <t>（C-２）Content flag</t>
    <phoneticPr fontId="1"/>
  </si>
  <si>
    <t>"Entry Y" implies a possible "Y".</t>
    <phoneticPr fontId="1"/>
  </si>
  <si>
    <t xml:space="preserve">Check ☑ 'Show "Y" only' in the “Content above the threshold” to narrow down </t>
    <phoneticPr fontId="1"/>
  </si>
  <si>
    <t>the items of “Y” and “Entry Y”.</t>
  </si>
  <si>
    <t>（C-３）Usage code</t>
    <phoneticPr fontId="1"/>
  </si>
  <si>
    <t xml:space="preserve">Enter the Content rate (ppm),  Usage and Portion used about the substance </t>
    <phoneticPr fontId="1"/>
  </si>
  <si>
    <t>whose Content above the threshold flag is "Y"</t>
  </si>
  <si>
    <t xml:space="preserve">If “Please enter the data” is indicated in the usage code colum, entry the use code is required. </t>
    <phoneticPr fontId="1"/>
  </si>
  <si>
    <t>Refer to the following (C-3-1)</t>
  </si>
  <si>
    <t>（C-３-１） Double click the "Please enter the data." cell to open the Select usage code screen.　</t>
    <phoneticPr fontId="1"/>
  </si>
  <si>
    <t>　　　　　　　　　Select the Usage code, the click the "Select" button.</t>
    <phoneticPr fontId="1"/>
  </si>
  <si>
    <t>Swich to the compliance screen, enter as following.</t>
  </si>
  <si>
    <t>Check ☑ 'Show "ON" only' in the “Candidate item” and it can narrow down the items.</t>
    <phoneticPr fontId="1"/>
  </si>
  <si>
    <t>(C-４-1) Entry</t>
    <phoneticPr fontId="1"/>
  </si>
  <si>
    <t>Check the subject substance and that usage, then select "Y" or "N".</t>
  </si>
  <si>
    <t>If  “Y” is selected for Content above the threshold flag, enter the content rate (ppm), usage,</t>
    <phoneticPr fontId="1"/>
  </si>
  <si>
    <t xml:space="preserve"> and portion used.</t>
  </si>
  <si>
    <t xml:space="preserve">In addition, when “Please enter the data,” is indicated in the Usage code colum, the Usage is required.  </t>
    <phoneticPr fontId="1"/>
  </si>
  <si>
    <t>Refer to (C-3)</t>
  </si>
  <si>
    <t>（C-５）Error check</t>
    <phoneticPr fontId="1"/>
  </si>
  <si>
    <t>３．Authorize / Output</t>
    <phoneticPr fontId="1"/>
  </si>
  <si>
    <t>Authorize of the completed file. This process is performed from the General screen.</t>
    <phoneticPr fontId="1"/>
  </si>
  <si>
    <t>３-1 Error check</t>
    <phoneticPr fontId="1"/>
  </si>
  <si>
    <t>Click the "Error check" button.</t>
    <phoneticPr fontId="1"/>
  </si>
  <si>
    <t>３-２ Authorization</t>
    <phoneticPr fontId="1"/>
  </si>
  <si>
    <t>Click the "Output (Authorization)" button, complete the authorization process.</t>
    <phoneticPr fontId="1"/>
  </si>
  <si>
    <t>Click the "Authorize/Output" button to export chemSHERPA.</t>
    <phoneticPr fontId="1"/>
  </si>
  <si>
    <t>chemSHERPA CI  Operation manual</t>
    <phoneticPr fontId="1"/>
  </si>
  <si>
    <t>＜Purpose of this manual＞</t>
  </si>
  <si>
    <t>URL:</t>
    <phoneticPr fontId="1"/>
  </si>
  <si>
    <t>English / Chinese</t>
  </si>
  <si>
    <t>Japanese</t>
  </si>
  <si>
    <t>(About information on chemical substances, Rules for use, operation/ input/ quick manuals, etc.)</t>
  </si>
  <si>
    <t>Purchase item</t>
  </si>
  <si>
    <t>Format</t>
  </si>
  <si>
    <t>The targets for information transmission</t>
  </si>
  <si>
    <t>Chemicals</t>
  </si>
  <si>
    <t>chemSHERPA-CI</t>
  </si>
  <si>
    <t>Articles</t>
  </si>
  <si>
    <t>chemSHERPA-AI</t>
  </si>
  <si>
    <t xml:space="preserve">(Note) </t>
  </si>
  <si>
    <t>&lt;Operation Instructions Video&gt;</t>
  </si>
  <si>
    <t>１．How to enter chemSHERPA-CI（Overview）</t>
    <phoneticPr fontId="1"/>
  </si>
  <si>
    <r>
      <t>　・General information screen → Composition information screen（</t>
    </r>
    <r>
      <rPr>
        <sz val="10"/>
        <color rgb="FFDE0000"/>
        <rFont val="Meiryo UI"/>
        <family val="3"/>
        <charset val="128"/>
      </rPr>
      <t>①</t>
    </r>
    <r>
      <rPr>
        <sz val="10"/>
        <color theme="1"/>
        <rFont val="Meiryo UI"/>
        <family val="3"/>
        <charset val="128"/>
      </rPr>
      <t>）　　　</t>
    </r>
    <phoneticPr fontId="1"/>
  </si>
  <si>
    <t>(Either the General information screen, the Composition information screen will be displayed.)</t>
    <phoneticPr fontId="1"/>
  </si>
  <si>
    <t>２．How to enter chemSHERPA-CI（Detail）</t>
    <phoneticPr fontId="1"/>
  </si>
  <si>
    <t>（A-1） Issuer/Authorizer</t>
    <phoneticPr fontId="1"/>
  </si>
  <si>
    <t>（A-3） 伝達事項</t>
    <rPh sb="6" eb="8">
      <t>デンタツ</t>
    </rPh>
    <rPh sb="8" eb="10">
      <t>ジコウ</t>
    </rPh>
    <phoneticPr fontId="1"/>
  </si>
  <si>
    <t>Has swiched to Composition screen, enter the Substance information.</t>
    <phoneticPr fontId="1"/>
  </si>
  <si>
    <t>（B-１）Content status on declarable substances</t>
    <phoneticPr fontId="1"/>
  </si>
  <si>
    <t>Select "1" or "0" about the content status on declarable substances.</t>
  </si>
  <si>
    <t>Refer to the following Regulation list for regulations and industry standards.</t>
    <phoneticPr fontId="1"/>
  </si>
  <si>
    <t>Regulation List</t>
  </si>
  <si>
    <t>（B-２）Substance</t>
    <phoneticPr fontId="1"/>
  </si>
  <si>
    <t>（B-５）Update substance information</t>
    <phoneticPr fontId="1"/>
  </si>
  <si>
    <t>Click the "Update substance information" button after completing the entry of substance information.</t>
    <phoneticPr fontId="1"/>
  </si>
  <si>
    <t>The “Select all” button allows to check all the corresponding cells at once.</t>
    <phoneticPr fontId="1"/>
  </si>
  <si>
    <t>Checking "Select all", a warning appears. Click "OK".</t>
  </si>
  <si>
    <t>（B-６）Error check</t>
    <phoneticPr fontId="1"/>
  </si>
  <si>
    <t>After completing the entry, click “Error Check” at the bottom of the screen.</t>
    <phoneticPr fontId="1"/>
  </si>
  <si>
    <t xml:space="preserve"> If there is no error, click “Finalize”.</t>
  </si>
  <si>
    <t>３．Authorize/Output</t>
    <phoneticPr fontId="1"/>
  </si>
  <si>
    <t>Click the "Error check" button at the bottom of the screen.</t>
    <phoneticPr fontId="1"/>
  </si>
  <si>
    <t>There are two kinds of formats in chemSHERPA.</t>
    <phoneticPr fontId="1"/>
  </si>
  <si>
    <t>This video is about 60 minutes long and explains everything very simply and clearly.</t>
  </si>
  <si>
    <t>How to switching between each screen is as follows.</t>
    <phoneticPr fontId="1"/>
  </si>
  <si>
    <t xml:space="preserve"> (Conventional reporting method)</t>
    <phoneticPr fontId="1"/>
  </si>
  <si>
    <t>If there is no error, click “Finalize”.</t>
    <phoneticPr fontId="1"/>
  </si>
  <si>
    <t>Switch from the General screen to the Compliance screen as follows.</t>
    <phoneticPr fontId="1"/>
  </si>
  <si>
    <t>Change the content flag to "Y" or "N" while checking the Subject substance, usage, threshold.</t>
    <phoneticPr fontId="1"/>
  </si>
  <si>
    <t xml:space="preserve">This manual provides operational guidelines for the TDK group on creating chemSHERPA </t>
  </si>
  <si>
    <t>for the chemical substance survey.</t>
  </si>
  <si>
    <t>Please select the format based on the following purchase item classification</t>
  </si>
  <si>
    <t>In chemSHERPA-AI(Articles), compliance information is required answer.</t>
    <phoneticPr fontId="1"/>
  </si>
  <si>
    <t>Please fill it out in Japanese or English.</t>
  </si>
  <si>
    <t>In chemSHERPA-CI(Chemicals), compliance information is required answer.</t>
    <phoneticPr fontId="1"/>
  </si>
  <si>
    <t>1. How to enter data via chemSHERPA-AI（Overview）</t>
    <phoneticPr fontId="1"/>
  </si>
  <si>
    <t>2. How to enter data via chemSHERPA-AI (Detail)</t>
  </si>
  <si>
    <t>2. How to enter data via chemSHERPA-AI (Detail)</t>
    <phoneticPr fontId="1"/>
  </si>
  <si>
    <t>（B-４）How to enter data about Misc.</t>
    <phoneticPr fontId="1"/>
  </si>
  <si>
    <t>（C-４）How to directly enter compliance judgeing data</t>
    <phoneticPr fontId="1"/>
  </si>
  <si>
    <t>There are the following three screens in chemSHERPA-AI.</t>
  </si>
  <si>
    <t>Enter required information in each of them and submit the file after authorization.</t>
  </si>
  <si>
    <t>Enter required information in each of them and submit the file after authorization.</t>
    <phoneticPr fontId="1"/>
  </si>
  <si>
    <t>There are the following two screens in chemSHERPA-CI.</t>
    <phoneticPr fontId="1"/>
  </si>
  <si>
    <t>How to switching between each screen is as follows.</t>
    <phoneticPr fontId="1"/>
  </si>
  <si>
    <t>　Composition：Report only chemSHERPA declarable substances.</t>
  </si>
  <si>
    <t>　Composition：Report only chemSHERPA declarable substances.</t>
    <phoneticPr fontId="1"/>
  </si>
  <si>
    <t>　FMD　 　　　　：Report all information about intentionally added substances and known impurities.</t>
  </si>
  <si>
    <t>　FMD　 　　　　：Report all information about intentionally added substances and known impurities.</t>
    <phoneticPr fontId="1"/>
  </si>
  <si>
    <t>Refer to the section（B-4）bellow about how to enter the "Misc".</t>
  </si>
  <si>
    <t>Refer to the section（B-4）bellow about how to enter the "Misc".</t>
    <phoneticPr fontId="1"/>
  </si>
  <si>
    <t>Select the Remarks（either Composition or FMD）and Compliance.</t>
  </si>
  <si>
    <t xml:space="preserve"> (Conventional reporting method)</t>
  </si>
  <si>
    <t>for which you are inputting the composition information.</t>
  </si>
  <si>
    <t xml:space="preserve">On the General screen, click the "Show" button in the "CPS" column of the product </t>
    <phoneticPr fontId="1"/>
  </si>
  <si>
    <t>for which you are inputting the composition information.</t>
    <phoneticPr fontId="1"/>
  </si>
  <si>
    <t xml:space="preserve">After the previous screen switches to the Composition screen, </t>
    <phoneticPr fontId="1"/>
  </si>
  <si>
    <t xml:space="preserve"> enter the Component, Material, and Substance information.</t>
    <phoneticPr fontId="1"/>
  </si>
  <si>
    <r>
      <t>Search for the declarable substance on the substance search screen（</t>
    </r>
    <r>
      <rPr>
        <sz val="11"/>
        <color rgb="FFC00000"/>
        <rFont val="Meiryo UI"/>
        <family val="3"/>
        <charset val="128"/>
      </rPr>
      <t>③</t>
    </r>
    <r>
      <rPr>
        <sz val="11"/>
        <color theme="1"/>
        <rFont val="Meiryo UI"/>
        <family val="2"/>
        <charset val="128"/>
      </rPr>
      <t>）.</t>
    </r>
    <phoneticPr fontId="1"/>
  </si>
  <si>
    <r>
      <t>Select the cell where you will enter the substance information (</t>
    </r>
    <r>
      <rPr>
        <sz val="11"/>
        <color rgb="FFDE0000"/>
        <rFont val="Meiryo UI"/>
        <family val="3"/>
        <charset val="128"/>
      </rPr>
      <t>①</t>
    </r>
    <r>
      <rPr>
        <sz val="11"/>
        <color theme="1"/>
        <rFont val="Meiryo UI"/>
        <family val="2"/>
        <charset val="128"/>
      </rPr>
      <t>), and click the select button (</t>
    </r>
    <r>
      <rPr>
        <sz val="11"/>
        <color rgb="FFDE0000"/>
        <rFont val="Meiryo UI"/>
        <family val="3"/>
        <charset val="128"/>
      </rPr>
      <t>②</t>
    </r>
    <r>
      <rPr>
        <sz val="11"/>
        <color theme="1"/>
        <rFont val="Meiryo UI"/>
        <family val="2"/>
        <charset val="128"/>
      </rPr>
      <t>).</t>
    </r>
    <phoneticPr fontId="1"/>
  </si>
  <si>
    <t>Ensure to appropriate item from the exemption screen.</t>
    <phoneticPr fontId="1"/>
  </si>
  <si>
    <t>（B-３）Substances other than Declarable Substances (former Optional reporting)</t>
    <phoneticPr fontId="1"/>
  </si>
  <si>
    <t>Enter substances other than declarable substances and their CAS numbers directly into the cell.</t>
    <phoneticPr fontId="1"/>
  </si>
  <si>
    <t>Only single-byte alphanumeric characters are allowed for entering the chemical substance name.</t>
    <phoneticPr fontId="1"/>
  </si>
  <si>
    <t>Also, check  "Applicable" of substances other than declarable substances (including candidates).</t>
    <phoneticPr fontId="1"/>
  </si>
  <si>
    <t>　　If  “Misc.” was entered manually, you may be asked to re-enter it in the substance search.</t>
    <phoneticPr fontId="1"/>
  </si>
  <si>
    <t xml:space="preserve">    The Declarable Substances list cannot be swiched to Pseudo-Substance/Misc list.</t>
  </si>
  <si>
    <t xml:space="preserve">    The Declarable Substances list cannot be swiched to Pseudo-Substance/Misc list.</t>
    <phoneticPr fontId="1"/>
  </si>
  <si>
    <t xml:space="preserve">    Please enter manually.</t>
  </si>
  <si>
    <t>you are entering the compliance information for.</t>
  </si>
  <si>
    <t>Go back to the General screen, then click the "Show" button in the "CPS" column for the product</t>
    <phoneticPr fontId="1"/>
  </si>
  <si>
    <t>based on the composition information determined in (B-5).</t>
  </si>
  <si>
    <t xml:space="preserve">Click the "Convert from Composition" button to automatically reflect the compliance information </t>
    <phoneticPr fontId="1"/>
  </si>
  <si>
    <t>Please select the format based on the following purchase item classification.</t>
    <phoneticPr fontId="1"/>
  </si>
  <si>
    <t>https://cmp-consortium.com/english/chemsherpa/aboutchemsherpa</t>
    <phoneticPr fontId="1"/>
  </si>
  <si>
    <t>https://cmp-consortium.com/chemsherpa/aboutchemsherpa</t>
    <phoneticPr fontId="1"/>
  </si>
  <si>
    <t>Version 3.1</t>
    <phoneticPr fontId="1"/>
  </si>
  <si>
    <t>（As of Oct. 2025, only the Japanese version of the video has been updated to the V2R1 specification.）</t>
    <phoneticPr fontId="1"/>
  </si>
  <si>
    <t>https://cmp-consortium.com/chemsherpa/aboutchemsherpa/description#movie</t>
    <phoneticPr fontId="1"/>
  </si>
  <si>
    <t>For more details, please refer to the chemSHERPA website*.</t>
    <phoneticPr fontId="1"/>
  </si>
  <si>
    <t xml:space="preserve"> *The website was renewed on October 30, 2025.</t>
    <phoneticPr fontId="1"/>
  </si>
  <si>
    <t>https://cmp-consortium.com/english/chemsherpa/aboutchemsherpa/description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</si>
</sst>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8"/>
      <color theme="1"/>
      <name val="Meiryo UI"/>
      <family val="2"/>
      <charset val="128"/>
    </font>
    <font>
      <u/>
      <sz val="11"/>
      <color theme="10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11"/>
      <color rgb="FF0000FF"/>
      <name val="Meiryo UI"/>
      <family val="3"/>
      <charset val="128"/>
    </font>
    <font>
      <sz val="11"/>
      <name val="Meiryo UI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/>
      <name val="Verdana"/>
      <family val="2"/>
    </font>
    <font>
      <b/>
      <sz val="11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2"/>
      <charset val="128"/>
    </font>
    <font>
      <sz val="11"/>
      <color rgb="FFFF0000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rgb="FFC00000"/>
      <name val="Meiryo UI"/>
      <family val="3"/>
      <charset val="128"/>
    </font>
    <font>
      <b/>
      <sz val="11"/>
      <color rgb="FFFFFF00"/>
      <name val="Meiryo UI"/>
      <family val="3"/>
      <charset val="128"/>
    </font>
    <font>
      <sz val="11"/>
      <color theme="8"/>
      <name val="Meiryo UI"/>
      <family val="3"/>
      <charset val="128"/>
    </font>
    <font>
      <sz val="10"/>
      <color rgb="FFC00000"/>
      <name val="Meiryo UI"/>
      <family val="3"/>
      <charset val="128"/>
    </font>
    <font>
      <b/>
      <strike/>
      <sz val="11"/>
      <color rgb="FFC00000"/>
      <name val="Meiryo UI"/>
      <family val="3"/>
      <charset val="128"/>
    </font>
    <font>
      <strike/>
      <sz val="11"/>
      <color rgb="FFC00000"/>
      <name val="Meiryo UI"/>
      <family val="3"/>
      <charset val="128"/>
    </font>
    <font>
      <sz val="11"/>
      <color theme="9"/>
      <name val="Meiryo UI"/>
      <family val="3"/>
      <charset val="128"/>
    </font>
    <font>
      <strike/>
      <sz val="11"/>
      <color theme="9"/>
      <name val="Meiryo UI"/>
      <family val="3"/>
      <charset val="128"/>
    </font>
    <font>
      <b/>
      <sz val="11"/>
      <color theme="9"/>
      <name val="Meiryo UI"/>
      <family val="3"/>
      <charset val="128"/>
    </font>
    <font>
      <sz val="11"/>
      <color theme="9"/>
      <name val="Meiryo UI"/>
      <family val="2"/>
      <charset val="128"/>
    </font>
    <font>
      <strike/>
      <sz val="11"/>
      <color theme="9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DE0000"/>
      <name val="Meiryo UI"/>
      <family val="3"/>
      <charset val="128"/>
    </font>
    <font>
      <sz val="11"/>
      <color rgb="FFDE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8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0"/>
      <name val="Meiryo UI"/>
      <family val="2"/>
      <charset val="128"/>
    </font>
    <font>
      <u/>
      <sz val="10"/>
      <color theme="10"/>
      <name val="Meiryo U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1" xfId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0" fillId="0" borderId="0" xfId="0" applyAlignment="1">
      <alignment horizontal="right" vertical="center"/>
    </xf>
    <xf numFmtId="0" fontId="17" fillId="0" borderId="0" xfId="3">
      <alignment vertical="center"/>
    </xf>
    <xf numFmtId="0" fontId="15" fillId="0" borderId="0" xfId="3" applyFont="1">
      <alignment vertical="center"/>
    </xf>
    <xf numFmtId="0" fontId="8" fillId="0" borderId="0" xfId="3" applyFont="1">
      <alignment vertical="center"/>
    </xf>
    <xf numFmtId="0" fontId="19" fillId="2" borderId="2" xfId="0" applyFont="1" applyFill="1" applyBorder="1">
      <alignment vertical="center"/>
    </xf>
    <xf numFmtId="0" fontId="19" fillId="2" borderId="3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19" fillId="3" borderId="0" xfId="0" applyFont="1" applyFill="1">
      <alignment vertical="center"/>
    </xf>
    <xf numFmtId="0" fontId="4" fillId="4" borderId="0" xfId="0" applyFont="1" applyFill="1">
      <alignment vertical="center"/>
    </xf>
    <xf numFmtId="0" fontId="0" fillId="4" borderId="0" xfId="0" applyFill="1">
      <alignment vertical="center"/>
    </xf>
    <xf numFmtId="0" fontId="18" fillId="0" borderId="0" xfId="0" applyFont="1">
      <alignment vertical="center"/>
    </xf>
    <xf numFmtId="0" fontId="32" fillId="0" borderId="0" xfId="1" applyFont="1" applyFill="1">
      <alignment vertical="center"/>
    </xf>
    <xf numFmtId="0" fontId="32" fillId="0" borderId="0" xfId="1" applyFont="1" applyFill="1" applyBorder="1">
      <alignment vertical="center"/>
    </xf>
    <xf numFmtId="0" fontId="4" fillId="0" borderId="0" xfId="3" applyFont="1">
      <alignment vertical="center"/>
    </xf>
    <xf numFmtId="0" fontId="13" fillId="0" borderId="0" xfId="3" applyFont="1">
      <alignment vertical="center"/>
    </xf>
    <xf numFmtId="0" fontId="26" fillId="0" borderId="0" xfId="3" applyFont="1">
      <alignment vertical="center"/>
    </xf>
    <xf numFmtId="0" fontId="32" fillId="0" borderId="0" xfId="4" applyFont="1" applyFill="1" applyBorder="1">
      <alignment vertical="center"/>
    </xf>
    <xf numFmtId="0" fontId="31" fillId="0" borderId="0" xfId="3" applyFont="1">
      <alignment vertical="center"/>
    </xf>
    <xf numFmtId="0" fontId="8" fillId="0" borderId="8" xfId="3" applyFont="1" applyBorder="1">
      <alignment vertical="center"/>
    </xf>
    <xf numFmtId="0" fontId="13" fillId="0" borderId="4" xfId="3" applyFont="1" applyBorder="1">
      <alignment vertical="center"/>
    </xf>
    <xf numFmtId="0" fontId="13" fillId="0" borderId="5" xfId="3" applyFont="1" applyBorder="1">
      <alignment vertical="center"/>
    </xf>
    <xf numFmtId="0" fontId="8" fillId="0" borderId="6" xfId="3" applyFont="1" applyBorder="1">
      <alignment vertical="center"/>
    </xf>
    <xf numFmtId="0" fontId="13" fillId="0" borderId="7" xfId="3" applyFont="1" applyBorder="1">
      <alignment vertical="center"/>
    </xf>
    <xf numFmtId="0" fontId="13" fillId="0" borderId="9" xfId="3" applyFont="1" applyBorder="1">
      <alignment vertical="center"/>
    </xf>
    <xf numFmtId="0" fontId="13" fillId="0" borderId="10" xfId="3" applyFont="1" applyBorder="1">
      <alignment vertical="center"/>
    </xf>
    <xf numFmtId="0" fontId="8" fillId="0" borderId="11" xfId="3" applyFont="1" applyBorder="1">
      <alignment vertical="center"/>
    </xf>
    <xf numFmtId="0" fontId="13" fillId="0" borderId="0" xfId="3" applyFont="1" applyAlignment="1">
      <alignment horizontal="left" vertical="center"/>
    </xf>
    <xf numFmtId="0" fontId="26" fillId="6" borderId="0" xfId="3" applyFont="1" applyFill="1">
      <alignment vertical="center"/>
    </xf>
    <xf numFmtId="0" fontId="23" fillId="6" borderId="0" xfId="3" applyFont="1" applyFill="1">
      <alignment vertical="center"/>
    </xf>
    <xf numFmtId="0" fontId="13" fillId="6" borderId="0" xfId="3" applyFont="1" applyFill="1">
      <alignment vertical="center"/>
    </xf>
    <xf numFmtId="0" fontId="17" fillId="6" borderId="0" xfId="3" applyFill="1">
      <alignment vertical="center"/>
    </xf>
    <xf numFmtId="0" fontId="23" fillId="0" borderId="0" xfId="3" applyFont="1">
      <alignment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28" fillId="0" borderId="0" xfId="3" applyFont="1">
      <alignment vertical="center"/>
    </xf>
    <xf numFmtId="0" fontId="33" fillId="0" borderId="0" xfId="3" applyFont="1">
      <alignment vertical="center"/>
    </xf>
    <xf numFmtId="0" fontId="16" fillId="0" borderId="0" xfId="3" applyFont="1">
      <alignment vertical="center"/>
    </xf>
    <xf numFmtId="0" fontId="11" fillId="0" borderId="0" xfId="0" applyFont="1">
      <alignment vertical="center"/>
    </xf>
    <xf numFmtId="0" fontId="3" fillId="0" borderId="0" xfId="1">
      <alignment vertical="center"/>
    </xf>
    <xf numFmtId="0" fontId="3" fillId="0" borderId="2" xfId="1" applyBorder="1">
      <alignment vertical="center"/>
    </xf>
    <xf numFmtId="0" fontId="8" fillId="0" borderId="0" xfId="3" applyFont="1" applyAlignment="1"/>
    <xf numFmtId="0" fontId="7" fillId="0" borderId="0" xfId="3" applyFont="1">
      <alignment vertical="center"/>
    </xf>
    <xf numFmtId="0" fontId="37" fillId="0" borderId="0" xfId="3" applyFont="1">
      <alignment vertical="center"/>
    </xf>
    <xf numFmtId="0" fontId="6" fillId="0" borderId="0" xfId="3" applyFont="1">
      <alignment vertical="center"/>
    </xf>
    <xf numFmtId="0" fontId="14" fillId="0" borderId="0" xfId="3" applyFont="1">
      <alignment vertical="center"/>
    </xf>
    <xf numFmtId="0" fontId="19" fillId="5" borderId="0" xfId="3" applyFont="1" applyFill="1" applyAlignment="1">
      <alignment horizontal="left" vertical="top"/>
    </xf>
    <xf numFmtId="0" fontId="17" fillId="5" borderId="0" xfId="3" applyFill="1">
      <alignment vertical="center"/>
    </xf>
    <xf numFmtId="0" fontId="19" fillId="5" borderId="0" xfId="3" applyFont="1" applyFill="1">
      <alignment vertical="center"/>
    </xf>
    <xf numFmtId="0" fontId="30" fillId="0" borderId="0" xfId="3" applyFont="1">
      <alignment vertical="center"/>
    </xf>
    <xf numFmtId="0" fontId="27" fillId="0" borderId="0" xfId="3" applyFont="1">
      <alignment vertical="center"/>
    </xf>
    <xf numFmtId="0" fontId="29" fillId="0" borderId="0" xfId="3" applyFont="1">
      <alignment vertical="center"/>
    </xf>
    <xf numFmtId="0" fontId="18" fillId="0" borderId="0" xfId="3" applyFont="1">
      <alignment vertical="center"/>
    </xf>
    <xf numFmtId="0" fontId="17" fillId="0" borderId="0" xfId="3" applyAlignment="1">
      <alignment horizontal="center" vertical="center"/>
    </xf>
    <xf numFmtId="0" fontId="17" fillId="0" borderId="3" xfId="3" applyBorder="1">
      <alignment vertical="center"/>
    </xf>
    <xf numFmtId="0" fontId="13" fillId="0" borderId="1" xfId="3" applyFont="1" applyBorder="1">
      <alignment vertical="center"/>
    </xf>
    <xf numFmtId="0" fontId="12" fillId="0" borderId="1" xfId="3" applyFont="1" applyBorder="1">
      <alignment vertical="center"/>
    </xf>
    <xf numFmtId="0" fontId="19" fillId="2" borderId="3" xfId="3" applyFont="1" applyFill="1" applyBorder="1">
      <alignment vertical="center"/>
    </xf>
    <xf numFmtId="0" fontId="19" fillId="2" borderId="2" xfId="3" applyFont="1" applyFill="1" applyBorder="1">
      <alignment vertical="center"/>
    </xf>
    <xf numFmtId="0" fontId="19" fillId="2" borderId="1" xfId="3" applyFont="1" applyFill="1" applyBorder="1">
      <alignment vertical="center"/>
    </xf>
    <xf numFmtId="0" fontId="17" fillId="0" borderId="0" xfId="3" applyAlignment="1">
      <alignment horizontal="right" vertical="center"/>
    </xf>
    <xf numFmtId="0" fontId="19" fillId="3" borderId="0" xfId="3" applyFont="1" applyFill="1" applyAlignment="1">
      <alignment horizontal="left" vertical="center"/>
    </xf>
    <xf numFmtId="0" fontId="17" fillId="0" borderId="1" xfId="3" applyBorder="1">
      <alignment vertical="center"/>
    </xf>
    <xf numFmtId="0" fontId="4" fillId="6" borderId="0" xfId="3" applyFont="1" applyFill="1">
      <alignment vertical="center"/>
    </xf>
    <xf numFmtId="0" fontId="17" fillId="0" borderId="2" xfId="3" applyBorder="1">
      <alignment vertical="center"/>
    </xf>
    <xf numFmtId="0" fontId="17" fillId="4" borderId="0" xfId="3" applyFill="1">
      <alignment vertical="center"/>
    </xf>
    <xf numFmtId="0" fontId="4" fillId="4" borderId="0" xfId="3" applyFont="1" applyFill="1">
      <alignment vertical="center"/>
    </xf>
    <xf numFmtId="0" fontId="14" fillId="0" borderId="0" xfId="3" applyFont="1" applyAlignment="1">
      <alignment horizontal="right" vertical="center"/>
    </xf>
    <xf numFmtId="0" fontId="2" fillId="0" borderId="0" xfId="3" applyFont="1">
      <alignment vertical="center"/>
    </xf>
    <xf numFmtId="0" fontId="0" fillId="0" borderId="0" xfId="3" applyFont="1">
      <alignment vertical="center"/>
    </xf>
    <xf numFmtId="0" fontId="40" fillId="0" borderId="0" xfId="1" applyFont="1" applyFill="1" applyBorder="1">
      <alignment vertical="center"/>
    </xf>
    <xf numFmtId="0" fontId="41" fillId="0" borderId="1" xfId="1" applyFont="1" applyBorder="1">
      <alignment vertical="center"/>
    </xf>
    <xf numFmtId="0" fontId="12" fillId="0" borderId="0" xfId="3" applyFont="1">
      <alignment vertical="center"/>
    </xf>
  </cellXfs>
  <cellStyles count="5">
    <cellStyle name="ハイパーリンク" xfId="1" builtinId="8"/>
    <cellStyle name="ハイパーリンク 2" xfId="4" xr:uid="{BED76DAC-60AE-4BAB-B0DB-EFB4531B8FA4}"/>
    <cellStyle name="標準" xfId="0" builtinId="0"/>
    <cellStyle name="標準 2" xfId="3" xr:uid="{33E998C9-749E-480E-9EDC-0B103F362EEF}"/>
    <cellStyle name="標準 20" xfId="2" xr:uid="{00000000-0005-0000-0000-000002000000}"/>
  </cellStyles>
  <dxfs count="0"/>
  <tableStyles count="0" defaultTableStyle="TableStyleMedium2" defaultPivotStyle="PivotStyleLight16"/>
  <colors>
    <mruColors>
      <color rgb="FF0000FF"/>
      <color rgb="FF0066FF"/>
      <color rgb="FFDE0000"/>
      <color rgb="FFFF7C80"/>
      <color rgb="FF808000"/>
      <color rgb="FFCC3399"/>
      <color rgb="FF3399FF"/>
      <color rgb="FFFFFF99"/>
      <color rgb="FFF7EAE9"/>
      <color rgb="FFFFE1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1.png"/><Relationship Id="rId38" Type="http://schemas.openxmlformats.org/officeDocument/2006/relationships/image" Target="../media/image3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hyperlink" Target="#'CI data Entry  (ENG)'!A1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0.png"/><Relationship Id="rId37" Type="http://schemas.openxmlformats.org/officeDocument/2006/relationships/hyperlink" Target="#'AI data Entry  (ENG)'!A39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hyperlink" Target="#'CI &#35352;&#20837;&#26041;&#27861; '!A39"/><Relationship Id="rId36" Type="http://schemas.openxmlformats.org/officeDocument/2006/relationships/image" Target="../media/image34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2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28.png"/><Relationship Id="rId35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8.png"/><Relationship Id="rId18" Type="http://schemas.openxmlformats.org/officeDocument/2006/relationships/image" Target="../media/image53.png"/><Relationship Id="rId26" Type="http://schemas.openxmlformats.org/officeDocument/2006/relationships/image" Target="../media/image30.png"/><Relationship Id="rId3" Type="http://schemas.openxmlformats.org/officeDocument/2006/relationships/image" Target="../media/image38.png"/><Relationship Id="rId21" Type="http://schemas.openxmlformats.org/officeDocument/2006/relationships/image" Target="../media/image26.png"/><Relationship Id="rId7" Type="http://schemas.openxmlformats.org/officeDocument/2006/relationships/image" Target="../media/image42.png"/><Relationship Id="rId12" Type="http://schemas.openxmlformats.org/officeDocument/2006/relationships/image" Target="../media/image47.png"/><Relationship Id="rId17" Type="http://schemas.openxmlformats.org/officeDocument/2006/relationships/image" Target="../media/image52.png"/><Relationship Id="rId25" Type="http://schemas.openxmlformats.org/officeDocument/2006/relationships/image" Target="../media/image29.png"/><Relationship Id="rId2" Type="http://schemas.openxmlformats.org/officeDocument/2006/relationships/image" Target="../media/image37.png"/><Relationship Id="rId16" Type="http://schemas.openxmlformats.org/officeDocument/2006/relationships/image" Target="../media/image51.png"/><Relationship Id="rId20" Type="http://schemas.openxmlformats.org/officeDocument/2006/relationships/image" Target="../media/image55.png"/><Relationship Id="rId29" Type="http://schemas.openxmlformats.org/officeDocument/2006/relationships/image" Target="../media/image58.emf"/><Relationship Id="rId1" Type="http://schemas.openxmlformats.org/officeDocument/2006/relationships/image" Target="../media/image36.png"/><Relationship Id="rId6" Type="http://schemas.openxmlformats.org/officeDocument/2006/relationships/image" Target="../media/image41.png"/><Relationship Id="rId11" Type="http://schemas.openxmlformats.org/officeDocument/2006/relationships/image" Target="../media/image46.png"/><Relationship Id="rId24" Type="http://schemas.openxmlformats.org/officeDocument/2006/relationships/image" Target="../media/image28.png"/><Relationship Id="rId32" Type="http://schemas.openxmlformats.org/officeDocument/2006/relationships/image" Target="../media/image35.png"/><Relationship Id="rId5" Type="http://schemas.openxmlformats.org/officeDocument/2006/relationships/image" Target="../media/image40.png"/><Relationship Id="rId15" Type="http://schemas.openxmlformats.org/officeDocument/2006/relationships/image" Target="../media/image50.png"/><Relationship Id="rId23" Type="http://schemas.openxmlformats.org/officeDocument/2006/relationships/hyperlink" Target="#'AI data Entry  (ENG)'!A1"/><Relationship Id="rId28" Type="http://schemas.openxmlformats.org/officeDocument/2006/relationships/image" Target="../media/image57.png"/><Relationship Id="rId10" Type="http://schemas.openxmlformats.org/officeDocument/2006/relationships/image" Target="../media/image45.png"/><Relationship Id="rId19" Type="http://schemas.openxmlformats.org/officeDocument/2006/relationships/image" Target="../media/image54.png"/><Relationship Id="rId31" Type="http://schemas.openxmlformats.org/officeDocument/2006/relationships/hyperlink" Target="#'CI data Entry  (ENG)'!A39"/><Relationship Id="rId4" Type="http://schemas.openxmlformats.org/officeDocument/2006/relationships/image" Target="../media/image39.png"/><Relationship Id="rId9" Type="http://schemas.openxmlformats.org/officeDocument/2006/relationships/image" Target="../media/image44.png"/><Relationship Id="rId14" Type="http://schemas.openxmlformats.org/officeDocument/2006/relationships/image" Target="../media/image49.png"/><Relationship Id="rId22" Type="http://schemas.openxmlformats.org/officeDocument/2006/relationships/image" Target="../media/image27.png"/><Relationship Id="rId27" Type="http://schemas.openxmlformats.org/officeDocument/2006/relationships/image" Target="../media/image56.png"/><Relationship Id="rId30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104587</xdr:colOff>
      <xdr:row>123</xdr:row>
      <xdr:rowOff>74705</xdr:rowOff>
    </xdr:from>
    <xdr:ext cx="5682877" cy="1281207"/>
    <xdr:pic>
      <xdr:nvPicPr>
        <xdr:cNvPr id="113" name="図 112">
          <a:extLst>
            <a:ext uri="{FF2B5EF4-FFF2-40B4-BE49-F238E27FC236}">
              <a16:creationId xmlns:a16="http://schemas.microsoft.com/office/drawing/2014/main" id="{576CC640-F67D-4737-8263-216BD8DEB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4987" y="27963905"/>
          <a:ext cx="5682877" cy="1281207"/>
        </a:xfrm>
        <a:prstGeom prst="rect">
          <a:avLst/>
        </a:prstGeom>
      </xdr:spPr>
    </xdr:pic>
    <xdr:clientData/>
  </xdr:oneCellAnchor>
  <xdr:oneCellAnchor>
    <xdr:from>
      <xdr:col>1</xdr:col>
      <xdr:colOff>105835</xdr:colOff>
      <xdr:row>557</xdr:row>
      <xdr:rowOff>57452</xdr:rowOff>
    </xdr:from>
    <xdr:ext cx="4789743" cy="3971810"/>
    <xdr:pic>
      <xdr:nvPicPr>
        <xdr:cNvPr id="2" name="図 1">
          <a:extLst>
            <a:ext uri="{FF2B5EF4-FFF2-40B4-BE49-F238E27FC236}">
              <a16:creationId xmlns:a16="http://schemas.microsoft.com/office/drawing/2014/main" id="{FA3C8435-E3C4-4EEA-B908-105961F9B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2" y="109245702"/>
          <a:ext cx="4789743" cy="3971810"/>
        </a:xfrm>
        <a:prstGeom prst="rect">
          <a:avLst/>
        </a:prstGeom>
      </xdr:spPr>
    </xdr:pic>
    <xdr:clientData/>
  </xdr:oneCellAnchor>
  <xdr:oneCellAnchor>
    <xdr:from>
      <xdr:col>0</xdr:col>
      <xdr:colOff>254453</xdr:colOff>
      <xdr:row>552</xdr:row>
      <xdr:rowOff>122163</xdr:rowOff>
    </xdr:from>
    <xdr:ext cx="6411528" cy="399141"/>
    <xdr:pic>
      <xdr:nvPicPr>
        <xdr:cNvPr id="3" name="図 2">
          <a:extLst>
            <a:ext uri="{FF2B5EF4-FFF2-40B4-BE49-F238E27FC236}">
              <a16:creationId xmlns:a16="http://schemas.microsoft.com/office/drawing/2014/main" id="{E5F59EA1-E425-491D-B503-BFB546080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4453" y="108357913"/>
          <a:ext cx="6411528" cy="399141"/>
        </a:xfrm>
        <a:prstGeom prst="rect">
          <a:avLst/>
        </a:prstGeom>
      </xdr:spPr>
    </xdr:pic>
    <xdr:clientData/>
  </xdr:oneCellAnchor>
  <xdr:oneCellAnchor>
    <xdr:from>
      <xdr:col>0</xdr:col>
      <xdr:colOff>274410</xdr:colOff>
      <xdr:row>546</xdr:row>
      <xdr:rowOff>127001</xdr:rowOff>
    </xdr:from>
    <xdr:ext cx="6411528" cy="399141"/>
    <xdr:pic>
      <xdr:nvPicPr>
        <xdr:cNvPr id="4" name="図 3">
          <a:extLst>
            <a:ext uri="{FF2B5EF4-FFF2-40B4-BE49-F238E27FC236}">
              <a16:creationId xmlns:a16="http://schemas.microsoft.com/office/drawing/2014/main" id="{5ED29A8B-63FE-4880-8A3F-9826D61B84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4410" y="126542801"/>
          <a:ext cx="6411528" cy="399141"/>
        </a:xfrm>
        <a:prstGeom prst="rect">
          <a:avLst/>
        </a:prstGeom>
      </xdr:spPr>
    </xdr:pic>
    <xdr:clientData/>
  </xdr:oneCellAnchor>
  <xdr:oneCellAnchor>
    <xdr:from>
      <xdr:col>0</xdr:col>
      <xdr:colOff>329596</xdr:colOff>
      <xdr:row>540</xdr:row>
      <xdr:rowOff>125487</xdr:rowOff>
    </xdr:from>
    <xdr:ext cx="3597342" cy="371929"/>
    <xdr:pic>
      <xdr:nvPicPr>
        <xdr:cNvPr id="5" name="図 4">
          <a:extLst>
            <a:ext uri="{FF2B5EF4-FFF2-40B4-BE49-F238E27FC236}">
              <a16:creationId xmlns:a16="http://schemas.microsoft.com/office/drawing/2014/main" id="{6EF74A55-4E75-4FFD-80E1-2C69FCF60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9596" y="106075237"/>
          <a:ext cx="3597342" cy="371929"/>
        </a:xfrm>
        <a:prstGeom prst="rect">
          <a:avLst/>
        </a:prstGeom>
      </xdr:spPr>
    </xdr:pic>
    <xdr:clientData/>
  </xdr:oneCellAnchor>
  <xdr:oneCellAnchor>
    <xdr:from>
      <xdr:col>1</xdr:col>
      <xdr:colOff>58550</xdr:colOff>
      <xdr:row>513</xdr:row>
      <xdr:rowOff>57730</xdr:rowOff>
    </xdr:from>
    <xdr:ext cx="6558149" cy="2210953"/>
    <xdr:pic>
      <xdr:nvPicPr>
        <xdr:cNvPr id="6" name="図 5">
          <a:extLst>
            <a:ext uri="{FF2B5EF4-FFF2-40B4-BE49-F238E27FC236}">
              <a16:creationId xmlns:a16="http://schemas.microsoft.com/office/drawing/2014/main" id="{B452D1C9-3801-49DB-8DA5-E42EB13EB1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8950" y="117786730"/>
          <a:ext cx="6558149" cy="2210953"/>
        </a:xfrm>
        <a:prstGeom prst="rect">
          <a:avLst/>
        </a:prstGeom>
      </xdr:spPr>
    </xdr:pic>
    <xdr:clientData/>
  </xdr:oneCellAnchor>
  <xdr:oneCellAnchor>
    <xdr:from>
      <xdr:col>0</xdr:col>
      <xdr:colOff>260404</xdr:colOff>
      <xdr:row>493</xdr:row>
      <xdr:rowOff>45357</xdr:rowOff>
    </xdr:from>
    <xdr:ext cx="7120411" cy="2027464"/>
    <xdr:pic>
      <xdr:nvPicPr>
        <xdr:cNvPr id="7" name="図 6">
          <a:extLst>
            <a:ext uri="{FF2B5EF4-FFF2-40B4-BE49-F238E27FC236}">
              <a16:creationId xmlns:a16="http://schemas.microsoft.com/office/drawing/2014/main" id="{FCE01A1B-102E-4EEC-A891-AA0DF41F61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0404" y="100532239"/>
          <a:ext cx="7120411" cy="2027464"/>
        </a:xfrm>
        <a:prstGeom prst="rect">
          <a:avLst/>
        </a:prstGeom>
      </xdr:spPr>
    </xdr:pic>
    <xdr:clientData/>
  </xdr:oneCellAnchor>
  <xdr:oneCellAnchor>
    <xdr:from>
      <xdr:col>1</xdr:col>
      <xdr:colOff>64033</xdr:colOff>
      <xdr:row>467</xdr:row>
      <xdr:rowOff>81643</xdr:rowOff>
    </xdr:from>
    <xdr:ext cx="7055436" cy="4037150"/>
    <xdr:pic>
      <xdr:nvPicPr>
        <xdr:cNvPr id="8" name="図 7">
          <a:extLst>
            <a:ext uri="{FF2B5EF4-FFF2-40B4-BE49-F238E27FC236}">
              <a16:creationId xmlns:a16="http://schemas.microsoft.com/office/drawing/2014/main" id="{DEE3C811-5559-421D-9F21-633A795BD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209" y="95129937"/>
          <a:ext cx="7055436" cy="4037150"/>
        </a:xfrm>
        <a:prstGeom prst="rect">
          <a:avLst/>
        </a:prstGeom>
      </xdr:spPr>
    </xdr:pic>
    <xdr:clientData/>
  </xdr:oneCellAnchor>
  <xdr:oneCellAnchor>
    <xdr:from>
      <xdr:col>1</xdr:col>
      <xdr:colOff>18142</xdr:colOff>
      <xdr:row>452</xdr:row>
      <xdr:rowOff>63500</xdr:rowOff>
    </xdr:from>
    <xdr:ext cx="6516916" cy="2177143"/>
    <xdr:pic>
      <xdr:nvPicPr>
        <xdr:cNvPr id="9" name="図 8">
          <a:extLst>
            <a:ext uri="{FF2B5EF4-FFF2-40B4-BE49-F238E27FC236}">
              <a16:creationId xmlns:a16="http://schemas.microsoft.com/office/drawing/2014/main" id="{3D377D71-6A9B-440C-AD68-D6ADCD5D3B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8542" y="103847900"/>
          <a:ext cx="6516916" cy="2177143"/>
        </a:xfrm>
        <a:prstGeom prst="rect">
          <a:avLst/>
        </a:prstGeom>
      </xdr:spPr>
    </xdr:pic>
    <xdr:clientData/>
  </xdr:oneCellAnchor>
  <xdr:oneCellAnchor>
    <xdr:from>
      <xdr:col>0</xdr:col>
      <xdr:colOff>295234</xdr:colOff>
      <xdr:row>434</xdr:row>
      <xdr:rowOff>111333</xdr:rowOff>
    </xdr:from>
    <xdr:ext cx="7123133" cy="2027464"/>
    <xdr:pic>
      <xdr:nvPicPr>
        <xdr:cNvPr id="10" name="図 9">
          <a:extLst>
            <a:ext uri="{FF2B5EF4-FFF2-40B4-BE49-F238E27FC236}">
              <a16:creationId xmlns:a16="http://schemas.microsoft.com/office/drawing/2014/main" id="{F26003A3-F04F-464A-A013-99EE0C5260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5234" y="99095133"/>
          <a:ext cx="7123133" cy="2027464"/>
        </a:xfrm>
        <a:prstGeom prst="rect">
          <a:avLst/>
        </a:prstGeom>
      </xdr:spPr>
    </xdr:pic>
    <xdr:clientData/>
  </xdr:oneCellAnchor>
  <xdr:oneCellAnchor>
    <xdr:from>
      <xdr:col>1</xdr:col>
      <xdr:colOff>70303</xdr:colOff>
      <xdr:row>415</xdr:row>
      <xdr:rowOff>100321</xdr:rowOff>
    </xdr:from>
    <xdr:ext cx="5784397" cy="2152197"/>
    <xdr:pic>
      <xdr:nvPicPr>
        <xdr:cNvPr id="11" name="図 10">
          <a:extLst>
            <a:ext uri="{FF2B5EF4-FFF2-40B4-BE49-F238E27FC236}">
              <a16:creationId xmlns:a16="http://schemas.microsoft.com/office/drawing/2014/main" id="{D2EFF5C5-0ACD-4CFE-9F95-7D01176F3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6479" y="84465674"/>
          <a:ext cx="5784397" cy="2152197"/>
        </a:xfrm>
        <a:prstGeom prst="rect">
          <a:avLst/>
        </a:prstGeom>
      </xdr:spPr>
    </xdr:pic>
    <xdr:clientData/>
  </xdr:oneCellAnchor>
  <xdr:oneCellAnchor>
    <xdr:from>
      <xdr:col>1</xdr:col>
      <xdr:colOff>36285</xdr:colOff>
      <xdr:row>395</xdr:row>
      <xdr:rowOff>117929</xdr:rowOff>
    </xdr:from>
    <xdr:ext cx="6536707" cy="1878382"/>
    <xdr:pic>
      <xdr:nvPicPr>
        <xdr:cNvPr id="12" name="図 11">
          <a:extLst>
            <a:ext uri="{FF2B5EF4-FFF2-40B4-BE49-F238E27FC236}">
              <a16:creationId xmlns:a16="http://schemas.microsoft.com/office/drawing/2014/main" id="{0AE4485A-C17C-4E85-ADF9-C31BFA7B73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6685" y="90414929"/>
          <a:ext cx="6536707" cy="1878382"/>
        </a:xfrm>
        <a:prstGeom prst="rect">
          <a:avLst/>
        </a:prstGeom>
      </xdr:spPr>
    </xdr:pic>
    <xdr:clientData/>
  </xdr:oneCellAnchor>
  <xdr:oneCellAnchor>
    <xdr:from>
      <xdr:col>0</xdr:col>
      <xdr:colOff>323271</xdr:colOff>
      <xdr:row>210</xdr:row>
      <xdr:rowOff>34636</xdr:rowOff>
    </xdr:from>
    <xdr:ext cx="6537614" cy="1878382"/>
    <xdr:pic>
      <xdr:nvPicPr>
        <xdr:cNvPr id="13" name="図 12">
          <a:extLst>
            <a:ext uri="{FF2B5EF4-FFF2-40B4-BE49-F238E27FC236}">
              <a16:creationId xmlns:a16="http://schemas.microsoft.com/office/drawing/2014/main" id="{0578A768-7B67-40AA-99E9-51F1A24884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271" y="47583436"/>
          <a:ext cx="6537614" cy="1878382"/>
        </a:xfrm>
        <a:prstGeom prst="rect">
          <a:avLst/>
        </a:prstGeom>
      </xdr:spPr>
    </xdr:pic>
    <xdr:clientData/>
  </xdr:oneCellAnchor>
  <xdr:oneCellAnchor>
    <xdr:from>
      <xdr:col>0</xdr:col>
      <xdr:colOff>313765</xdr:colOff>
      <xdr:row>365</xdr:row>
      <xdr:rowOff>67237</xdr:rowOff>
    </xdr:from>
    <xdr:ext cx="7147485" cy="1872555"/>
    <xdr:pic>
      <xdr:nvPicPr>
        <xdr:cNvPr id="14" name="図 13">
          <a:extLst>
            <a:ext uri="{FF2B5EF4-FFF2-40B4-BE49-F238E27FC236}">
              <a16:creationId xmlns:a16="http://schemas.microsoft.com/office/drawing/2014/main" id="{6BACF5B3-BE29-4470-B2D0-D190702A8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3765" y="83963437"/>
          <a:ext cx="7147485" cy="1872555"/>
        </a:xfrm>
        <a:prstGeom prst="rect">
          <a:avLst/>
        </a:prstGeom>
      </xdr:spPr>
    </xdr:pic>
    <xdr:clientData/>
  </xdr:oneCellAnchor>
  <xdr:oneCellAnchor>
    <xdr:from>
      <xdr:col>1</xdr:col>
      <xdr:colOff>97119</xdr:colOff>
      <xdr:row>344</xdr:row>
      <xdr:rowOff>59767</xdr:rowOff>
    </xdr:from>
    <xdr:ext cx="6205816" cy="3410234"/>
    <xdr:pic>
      <xdr:nvPicPr>
        <xdr:cNvPr id="15" name="図 14">
          <a:extLst>
            <a:ext uri="{FF2B5EF4-FFF2-40B4-BE49-F238E27FC236}">
              <a16:creationId xmlns:a16="http://schemas.microsoft.com/office/drawing/2014/main" id="{883928D5-5868-47E9-A6CB-8773166A53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30759"/>
        <a:stretch/>
      </xdr:blipFill>
      <xdr:spPr>
        <a:xfrm>
          <a:off x="757519" y="79155367"/>
          <a:ext cx="6205816" cy="3410234"/>
        </a:xfrm>
        <a:prstGeom prst="rect">
          <a:avLst/>
        </a:prstGeom>
      </xdr:spPr>
    </xdr:pic>
    <xdr:clientData/>
  </xdr:oneCellAnchor>
  <xdr:oneCellAnchor>
    <xdr:from>
      <xdr:col>0</xdr:col>
      <xdr:colOff>313765</xdr:colOff>
      <xdr:row>321</xdr:row>
      <xdr:rowOff>82175</xdr:rowOff>
    </xdr:from>
    <xdr:ext cx="6392956" cy="2286002"/>
    <xdr:pic>
      <xdr:nvPicPr>
        <xdr:cNvPr id="16" name="図 15">
          <a:extLst>
            <a:ext uri="{FF2B5EF4-FFF2-40B4-BE49-F238E27FC236}">
              <a16:creationId xmlns:a16="http://schemas.microsoft.com/office/drawing/2014/main" id="{80FB015E-2694-417F-8853-6F013EB42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3765" y="66189410"/>
          <a:ext cx="6392956" cy="2286002"/>
        </a:xfrm>
        <a:prstGeom prst="rect">
          <a:avLst/>
        </a:prstGeom>
      </xdr:spPr>
    </xdr:pic>
    <xdr:clientData/>
  </xdr:oneCellAnchor>
  <xdr:oneCellAnchor>
    <xdr:from>
      <xdr:col>0</xdr:col>
      <xdr:colOff>224119</xdr:colOff>
      <xdr:row>282</xdr:row>
      <xdr:rowOff>59767</xdr:rowOff>
    </xdr:from>
    <xdr:ext cx="7040640" cy="4433794"/>
    <xdr:pic>
      <xdr:nvPicPr>
        <xdr:cNvPr id="17" name="図 16">
          <a:extLst>
            <a:ext uri="{FF2B5EF4-FFF2-40B4-BE49-F238E27FC236}">
              <a16:creationId xmlns:a16="http://schemas.microsoft.com/office/drawing/2014/main" id="{4C327152-E64C-4AB6-8486-787276D7D8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14400"/>
        <a:stretch/>
      </xdr:blipFill>
      <xdr:spPr>
        <a:xfrm>
          <a:off x="224119" y="64524967"/>
          <a:ext cx="7040640" cy="4433794"/>
        </a:xfrm>
        <a:prstGeom prst="rect">
          <a:avLst/>
        </a:prstGeom>
      </xdr:spPr>
    </xdr:pic>
    <xdr:clientData/>
  </xdr:oneCellAnchor>
  <xdr:oneCellAnchor>
    <xdr:from>
      <xdr:col>0</xdr:col>
      <xdr:colOff>313766</xdr:colOff>
      <xdr:row>257</xdr:row>
      <xdr:rowOff>97118</xdr:rowOff>
    </xdr:from>
    <xdr:ext cx="6460191" cy="3309449"/>
    <xdr:pic>
      <xdr:nvPicPr>
        <xdr:cNvPr id="18" name="図 17">
          <a:extLst>
            <a:ext uri="{FF2B5EF4-FFF2-40B4-BE49-F238E27FC236}">
              <a16:creationId xmlns:a16="http://schemas.microsoft.com/office/drawing/2014/main" id="{5B15CEC2-84BD-44B4-BA21-6459C8B69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35480"/>
        <a:stretch/>
      </xdr:blipFill>
      <xdr:spPr>
        <a:xfrm>
          <a:off x="313766" y="58847318"/>
          <a:ext cx="6460191" cy="330944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245</xdr:row>
      <xdr:rowOff>90715</xdr:rowOff>
    </xdr:from>
    <xdr:ext cx="4784272" cy="2025550"/>
    <xdr:pic>
      <xdr:nvPicPr>
        <xdr:cNvPr id="19" name="図 18">
          <a:extLst>
            <a:ext uri="{FF2B5EF4-FFF2-40B4-BE49-F238E27FC236}">
              <a16:creationId xmlns:a16="http://schemas.microsoft.com/office/drawing/2014/main" id="{98E214E6-2C7A-4A14-8DAB-7E7C9EDC02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0400" y="56097715"/>
          <a:ext cx="4784272" cy="2025550"/>
        </a:xfrm>
        <a:prstGeom prst="rect">
          <a:avLst/>
        </a:prstGeom>
      </xdr:spPr>
    </xdr:pic>
    <xdr:clientData/>
  </xdr:oneCellAnchor>
  <xdr:oneCellAnchor>
    <xdr:from>
      <xdr:col>0</xdr:col>
      <xdr:colOff>231589</xdr:colOff>
      <xdr:row>224</xdr:row>
      <xdr:rowOff>23130</xdr:rowOff>
    </xdr:from>
    <xdr:ext cx="7164294" cy="2247928"/>
    <xdr:pic>
      <xdr:nvPicPr>
        <xdr:cNvPr id="20" name="図 19">
          <a:extLst>
            <a:ext uri="{FF2B5EF4-FFF2-40B4-BE49-F238E27FC236}">
              <a16:creationId xmlns:a16="http://schemas.microsoft.com/office/drawing/2014/main" id="{81066ADA-886B-4A13-B9EE-4A26C7FB07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1589" y="46430424"/>
          <a:ext cx="7164294" cy="2247928"/>
        </a:xfrm>
        <a:prstGeom prst="rect">
          <a:avLst/>
        </a:prstGeom>
      </xdr:spPr>
    </xdr:pic>
    <xdr:clientData/>
  </xdr:oneCellAnchor>
  <xdr:oneCellAnchor>
    <xdr:from>
      <xdr:col>1</xdr:col>
      <xdr:colOff>235857</xdr:colOff>
      <xdr:row>200</xdr:row>
      <xdr:rowOff>163286</xdr:rowOff>
    </xdr:from>
    <xdr:ext cx="6017986" cy="453571"/>
    <xdr:pic>
      <xdr:nvPicPr>
        <xdr:cNvPr id="21" name="図 20">
          <a:extLst>
            <a:ext uri="{FF2B5EF4-FFF2-40B4-BE49-F238E27FC236}">
              <a16:creationId xmlns:a16="http://schemas.microsoft.com/office/drawing/2014/main" id="{C03A3F97-D117-4AC5-82C4-86EC46F40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257" y="45426086"/>
          <a:ext cx="6017986" cy="453571"/>
        </a:xfrm>
        <a:prstGeom prst="rect">
          <a:avLst/>
        </a:prstGeom>
      </xdr:spPr>
    </xdr:pic>
    <xdr:clientData/>
  </xdr:oneCellAnchor>
  <xdr:oneCellAnchor>
    <xdr:from>
      <xdr:col>1</xdr:col>
      <xdr:colOff>262248</xdr:colOff>
      <xdr:row>190</xdr:row>
      <xdr:rowOff>119361</xdr:rowOff>
    </xdr:from>
    <xdr:ext cx="5982522" cy="343282"/>
    <xdr:pic>
      <xdr:nvPicPr>
        <xdr:cNvPr id="22" name="図 21">
          <a:extLst>
            <a:ext uri="{FF2B5EF4-FFF2-40B4-BE49-F238E27FC236}">
              <a16:creationId xmlns:a16="http://schemas.microsoft.com/office/drawing/2014/main" id="{8185612B-E56B-4689-A5A5-585E5DE59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2648" y="43096161"/>
          <a:ext cx="5982522" cy="343282"/>
        </a:xfrm>
        <a:prstGeom prst="rect">
          <a:avLst/>
        </a:prstGeom>
      </xdr:spPr>
    </xdr:pic>
    <xdr:clientData/>
  </xdr:oneCellAnchor>
  <xdr:oneCellAnchor>
    <xdr:from>
      <xdr:col>1</xdr:col>
      <xdr:colOff>226785</xdr:colOff>
      <xdr:row>180</xdr:row>
      <xdr:rowOff>99784</xdr:rowOff>
    </xdr:from>
    <xdr:ext cx="2403929" cy="716642"/>
    <xdr:pic>
      <xdr:nvPicPr>
        <xdr:cNvPr id="23" name="図 22">
          <a:extLst>
            <a:ext uri="{FF2B5EF4-FFF2-40B4-BE49-F238E27FC236}">
              <a16:creationId xmlns:a16="http://schemas.microsoft.com/office/drawing/2014/main" id="{032D365E-F2C3-4F41-860C-CADC98FE43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7185" y="40790584"/>
          <a:ext cx="2403929" cy="716642"/>
        </a:xfrm>
        <a:prstGeom prst="rect">
          <a:avLst/>
        </a:prstGeom>
      </xdr:spPr>
    </xdr:pic>
    <xdr:clientData/>
  </xdr:oneCellAnchor>
  <xdr:oneCellAnchor>
    <xdr:from>
      <xdr:col>0</xdr:col>
      <xdr:colOff>299358</xdr:colOff>
      <xdr:row>157</xdr:row>
      <xdr:rowOff>27214</xdr:rowOff>
    </xdr:from>
    <xdr:ext cx="6363608" cy="1696357"/>
    <xdr:pic>
      <xdr:nvPicPr>
        <xdr:cNvPr id="24" name="図 23">
          <a:extLst>
            <a:ext uri="{FF2B5EF4-FFF2-40B4-BE49-F238E27FC236}">
              <a16:creationId xmlns:a16="http://schemas.microsoft.com/office/drawing/2014/main" id="{E1CAAED4-3294-4987-9F06-6C45A0F05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9358" y="35688814"/>
          <a:ext cx="6363608" cy="1696357"/>
        </a:xfrm>
        <a:prstGeom prst="rect">
          <a:avLst/>
        </a:prstGeom>
      </xdr:spPr>
    </xdr:pic>
    <xdr:clientData/>
  </xdr:oneCellAnchor>
  <xdr:oneCellAnchor>
    <xdr:from>
      <xdr:col>0</xdr:col>
      <xdr:colOff>302022</xdr:colOff>
      <xdr:row>145</xdr:row>
      <xdr:rowOff>36286</xdr:rowOff>
    </xdr:from>
    <xdr:ext cx="4038655" cy="1605642"/>
    <xdr:pic>
      <xdr:nvPicPr>
        <xdr:cNvPr id="25" name="図 24">
          <a:extLst>
            <a:ext uri="{FF2B5EF4-FFF2-40B4-BE49-F238E27FC236}">
              <a16:creationId xmlns:a16="http://schemas.microsoft.com/office/drawing/2014/main" id="{F27E405E-773D-413E-A7EF-3BD8BC11C5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2022" y="32954686"/>
          <a:ext cx="4038655" cy="1605642"/>
        </a:xfrm>
        <a:prstGeom prst="rect">
          <a:avLst/>
        </a:prstGeom>
      </xdr:spPr>
    </xdr:pic>
    <xdr:clientData/>
  </xdr:oneCellAnchor>
  <xdr:oneCellAnchor>
    <xdr:from>
      <xdr:col>1</xdr:col>
      <xdr:colOff>104590</xdr:colOff>
      <xdr:row>130</xdr:row>
      <xdr:rowOff>171822</xdr:rowOff>
    </xdr:from>
    <xdr:ext cx="5690345" cy="1015999"/>
    <xdr:pic>
      <xdr:nvPicPr>
        <xdr:cNvPr id="26" name="図 25">
          <a:extLst>
            <a:ext uri="{FF2B5EF4-FFF2-40B4-BE49-F238E27FC236}">
              <a16:creationId xmlns:a16="http://schemas.microsoft.com/office/drawing/2014/main" id="{85884067-E6CB-4DCD-8B51-7EEADE11E9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4990" y="29661222"/>
          <a:ext cx="5690345" cy="1015999"/>
        </a:xfrm>
        <a:prstGeom prst="rect">
          <a:avLst/>
        </a:prstGeom>
      </xdr:spPr>
    </xdr:pic>
    <xdr:clientData/>
  </xdr:oneCellAnchor>
  <xdr:oneCellAnchor>
    <xdr:from>
      <xdr:col>1</xdr:col>
      <xdr:colOff>113393</xdr:colOff>
      <xdr:row>116</xdr:row>
      <xdr:rowOff>18142</xdr:rowOff>
    </xdr:from>
    <xdr:ext cx="3935022" cy="1070429"/>
    <xdr:pic>
      <xdr:nvPicPr>
        <xdr:cNvPr id="27" name="図 26">
          <a:extLst>
            <a:ext uri="{FF2B5EF4-FFF2-40B4-BE49-F238E27FC236}">
              <a16:creationId xmlns:a16="http://schemas.microsoft.com/office/drawing/2014/main" id="{287E1500-8DD3-427E-B376-59A7A75AB1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3793" y="26307142"/>
          <a:ext cx="3935022" cy="1070429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oneCellAnchor>
  <xdr:oneCellAnchor>
    <xdr:from>
      <xdr:col>0</xdr:col>
      <xdr:colOff>190507</xdr:colOff>
      <xdr:row>86</xdr:row>
      <xdr:rowOff>134825</xdr:rowOff>
    </xdr:from>
    <xdr:ext cx="7241721" cy="3901961"/>
    <xdr:pic>
      <xdr:nvPicPr>
        <xdr:cNvPr id="28" name="図 27">
          <a:extLst>
            <a:ext uri="{FF2B5EF4-FFF2-40B4-BE49-F238E27FC236}">
              <a16:creationId xmlns:a16="http://schemas.microsoft.com/office/drawing/2014/main" id="{05BFB45D-1DD5-4E61-8167-710C84B09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7" y="18994325"/>
          <a:ext cx="7241721" cy="390196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1530164" cy="371429"/>
    <xdr:pic>
      <xdr:nvPicPr>
        <xdr:cNvPr id="29" name="図 28">
          <a:extLst>
            <a:ext uri="{FF2B5EF4-FFF2-40B4-BE49-F238E27FC236}">
              <a16:creationId xmlns:a16="http://schemas.microsoft.com/office/drawing/2014/main" id="{108B2C65-2943-40E4-91A8-7B862767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0400" y="5486400"/>
          <a:ext cx="1530164" cy="37142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</xdr:row>
      <xdr:rowOff>0</xdr:rowOff>
    </xdr:from>
    <xdr:ext cx="1530164" cy="371430"/>
    <xdr:pic>
      <xdr:nvPicPr>
        <xdr:cNvPr id="30" name="図 29">
          <a:extLst>
            <a:ext uri="{FF2B5EF4-FFF2-40B4-BE49-F238E27FC236}">
              <a16:creationId xmlns:a16="http://schemas.microsoft.com/office/drawing/2014/main" id="{3586C25A-1BC9-481E-BA5B-7F96F009F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0400" y="5943600"/>
          <a:ext cx="1530164" cy="371430"/>
        </a:xfrm>
        <a:prstGeom prst="rect">
          <a:avLst/>
        </a:prstGeom>
      </xdr:spPr>
    </xdr:pic>
    <xdr:clientData/>
  </xdr:oneCellAnchor>
  <xdr:twoCellAnchor>
    <xdr:from>
      <xdr:col>3</xdr:col>
      <xdr:colOff>2044006</xdr:colOff>
      <xdr:row>513</xdr:row>
      <xdr:rowOff>98879</xdr:rowOff>
    </xdr:from>
    <xdr:to>
      <xdr:col>3</xdr:col>
      <xdr:colOff>3810000</xdr:colOff>
      <xdr:row>517</xdr:row>
      <xdr:rowOff>172357</xdr:rowOff>
    </xdr:to>
    <xdr:sp macro="" textlink="">
      <xdr:nvSpPr>
        <xdr:cNvPr id="31" name="角丸四角形 48">
          <a:extLst>
            <a:ext uri="{FF2B5EF4-FFF2-40B4-BE49-F238E27FC236}">
              <a16:creationId xmlns:a16="http://schemas.microsoft.com/office/drawing/2014/main" id="{A3E46FC9-5F45-4ABE-A145-565DCB740A36}"/>
            </a:ext>
          </a:extLst>
        </xdr:cNvPr>
        <xdr:cNvSpPr/>
      </xdr:nvSpPr>
      <xdr:spPr>
        <a:xfrm>
          <a:off x="2640906" y="117827879"/>
          <a:ext cx="694" cy="987878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64620</xdr:colOff>
      <xdr:row>519</xdr:row>
      <xdr:rowOff>117928</xdr:rowOff>
    </xdr:from>
    <xdr:to>
      <xdr:col>2</xdr:col>
      <xdr:colOff>181427</xdr:colOff>
      <xdr:row>520</xdr:row>
      <xdr:rowOff>154214</xdr:rowOff>
    </xdr:to>
    <xdr:sp macro="" textlink="">
      <xdr:nvSpPr>
        <xdr:cNvPr id="32" name="角丸四角形 49">
          <a:extLst>
            <a:ext uri="{FF2B5EF4-FFF2-40B4-BE49-F238E27FC236}">
              <a16:creationId xmlns:a16="http://schemas.microsoft.com/office/drawing/2014/main" id="{71265995-8811-4016-B579-425B58698362}"/>
            </a:ext>
          </a:extLst>
        </xdr:cNvPr>
        <xdr:cNvSpPr/>
      </xdr:nvSpPr>
      <xdr:spPr>
        <a:xfrm>
          <a:off x="725020" y="119218528"/>
          <a:ext cx="777207" cy="264886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344289</xdr:colOff>
      <xdr:row>421</xdr:row>
      <xdr:rowOff>132337</xdr:rowOff>
    </xdr:from>
    <xdr:to>
      <xdr:col>3</xdr:col>
      <xdr:colOff>480252</xdr:colOff>
      <xdr:row>423</xdr:row>
      <xdr:rowOff>20278</xdr:rowOff>
    </xdr:to>
    <xdr:sp macro="" textlink="">
      <xdr:nvSpPr>
        <xdr:cNvPr id="33" name="角丸四角形 60">
          <a:extLst>
            <a:ext uri="{FF2B5EF4-FFF2-40B4-BE49-F238E27FC236}">
              <a16:creationId xmlns:a16="http://schemas.microsoft.com/office/drawing/2014/main" id="{4A68C9A4-F1F3-4C8E-BCA2-2DA63C2434E7}"/>
            </a:ext>
          </a:extLst>
        </xdr:cNvPr>
        <xdr:cNvSpPr/>
      </xdr:nvSpPr>
      <xdr:spPr>
        <a:xfrm>
          <a:off x="1890701" y="85663102"/>
          <a:ext cx="1734669" cy="276411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2879271</xdr:colOff>
      <xdr:row>436</xdr:row>
      <xdr:rowOff>65768</xdr:rowOff>
    </xdr:from>
    <xdr:to>
      <xdr:col>3</xdr:col>
      <xdr:colOff>4236357</xdr:colOff>
      <xdr:row>437</xdr:row>
      <xdr:rowOff>181429</xdr:rowOff>
    </xdr:to>
    <xdr:sp macro="" textlink="">
      <xdr:nvSpPr>
        <xdr:cNvPr id="34" name="角丸四角形 63">
          <a:extLst>
            <a:ext uri="{FF2B5EF4-FFF2-40B4-BE49-F238E27FC236}">
              <a16:creationId xmlns:a16="http://schemas.microsoft.com/office/drawing/2014/main" id="{36CADBB1-53F3-44A5-9BF1-128C41804CCE}"/>
            </a:ext>
          </a:extLst>
        </xdr:cNvPr>
        <xdr:cNvSpPr/>
      </xdr:nvSpPr>
      <xdr:spPr>
        <a:xfrm>
          <a:off x="2644321" y="99506768"/>
          <a:ext cx="0" cy="344261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139245</xdr:colOff>
      <xdr:row>452</xdr:row>
      <xdr:rowOff>78921</xdr:rowOff>
    </xdr:from>
    <xdr:to>
      <xdr:col>2</xdr:col>
      <xdr:colOff>825500</xdr:colOff>
      <xdr:row>456</xdr:row>
      <xdr:rowOff>136070</xdr:rowOff>
    </xdr:to>
    <xdr:sp macro="" textlink="">
      <xdr:nvSpPr>
        <xdr:cNvPr id="35" name="角丸四角形 64">
          <a:extLst>
            <a:ext uri="{FF2B5EF4-FFF2-40B4-BE49-F238E27FC236}">
              <a16:creationId xmlns:a16="http://schemas.microsoft.com/office/drawing/2014/main" id="{274C7A25-C036-4665-8D8D-390028C35F02}"/>
            </a:ext>
          </a:extLst>
        </xdr:cNvPr>
        <xdr:cNvSpPr/>
      </xdr:nvSpPr>
      <xdr:spPr>
        <a:xfrm>
          <a:off x="1460045" y="103863321"/>
          <a:ext cx="521155" cy="971549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1995715</xdr:colOff>
      <xdr:row>452</xdr:row>
      <xdr:rowOff>57631</xdr:rowOff>
    </xdr:from>
    <xdr:to>
      <xdr:col>3</xdr:col>
      <xdr:colOff>3728357</xdr:colOff>
      <xdr:row>456</xdr:row>
      <xdr:rowOff>145143</xdr:rowOff>
    </xdr:to>
    <xdr:sp macro="" textlink="">
      <xdr:nvSpPr>
        <xdr:cNvPr id="36" name="角丸四角形 65">
          <a:extLst>
            <a:ext uri="{FF2B5EF4-FFF2-40B4-BE49-F238E27FC236}">
              <a16:creationId xmlns:a16="http://schemas.microsoft.com/office/drawing/2014/main" id="{40D2C98A-70A1-4FF4-91D7-3CF8E87947CA}"/>
            </a:ext>
          </a:extLst>
        </xdr:cNvPr>
        <xdr:cNvSpPr/>
      </xdr:nvSpPr>
      <xdr:spPr>
        <a:xfrm>
          <a:off x="2643415" y="103842031"/>
          <a:ext cx="0" cy="1001912"/>
        </a:xfrm>
        <a:prstGeom prst="roundRect">
          <a:avLst/>
        </a:prstGeom>
        <a:noFill/>
        <a:ln w="44450">
          <a:solidFill>
            <a:srgbClr val="D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DE0000"/>
            </a:solidFill>
          </a:endParaRPr>
        </a:p>
      </xdr:txBody>
    </xdr:sp>
    <xdr:clientData/>
  </xdr:twoCellAnchor>
  <xdr:twoCellAnchor>
    <xdr:from>
      <xdr:col>3</xdr:col>
      <xdr:colOff>425424</xdr:colOff>
      <xdr:row>458</xdr:row>
      <xdr:rowOff>122197</xdr:rowOff>
    </xdr:from>
    <xdr:to>
      <xdr:col>3</xdr:col>
      <xdr:colOff>2004786</xdr:colOff>
      <xdr:row>463</xdr:row>
      <xdr:rowOff>145142</xdr:rowOff>
    </xdr:to>
    <xdr:sp macro="" textlink="">
      <xdr:nvSpPr>
        <xdr:cNvPr id="37" name="角丸四角形 66">
          <a:extLst>
            <a:ext uri="{FF2B5EF4-FFF2-40B4-BE49-F238E27FC236}">
              <a16:creationId xmlns:a16="http://schemas.microsoft.com/office/drawing/2014/main" id="{2187D602-C1D0-4CF5-968E-07B78D1B767D}"/>
            </a:ext>
          </a:extLst>
        </xdr:cNvPr>
        <xdr:cNvSpPr/>
      </xdr:nvSpPr>
      <xdr:spPr>
        <a:xfrm>
          <a:off x="2406624" y="105278197"/>
          <a:ext cx="233162" cy="1165945"/>
        </a:xfrm>
        <a:prstGeom prst="roundRect">
          <a:avLst/>
        </a:prstGeom>
        <a:noFill/>
        <a:ln w="44450">
          <a:solidFill>
            <a:srgbClr val="D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DE0000"/>
            </a:solidFill>
          </a:endParaRPr>
        </a:p>
      </xdr:txBody>
    </xdr:sp>
    <xdr:clientData/>
  </xdr:twoCellAnchor>
  <xdr:twoCellAnchor>
    <xdr:from>
      <xdr:col>0</xdr:col>
      <xdr:colOff>168460</xdr:colOff>
      <xdr:row>293</xdr:row>
      <xdr:rowOff>27990</xdr:rowOff>
    </xdr:from>
    <xdr:to>
      <xdr:col>3</xdr:col>
      <xdr:colOff>3968750</xdr:colOff>
      <xdr:row>300</xdr:row>
      <xdr:rowOff>101961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93D8B4DB-B06D-4202-96CD-3CEDB7ECD919}"/>
            </a:ext>
          </a:extLst>
        </xdr:cNvPr>
        <xdr:cNvGrpSpPr/>
      </xdr:nvGrpSpPr>
      <xdr:grpSpPr>
        <a:xfrm>
          <a:off x="168460" y="58838515"/>
          <a:ext cx="6946715" cy="1407471"/>
          <a:chOff x="370131" y="60328209"/>
          <a:chExt cx="5856943" cy="1437220"/>
        </a:xfrm>
      </xdr:grpSpPr>
      <xdr:sp macro="" textlink="">
        <xdr:nvSpPr>
          <xdr:cNvPr id="39" name="角丸四角形 71">
            <a:extLst>
              <a:ext uri="{FF2B5EF4-FFF2-40B4-BE49-F238E27FC236}">
                <a16:creationId xmlns:a16="http://schemas.microsoft.com/office/drawing/2014/main" id="{DB425FD5-F87C-0ABC-012B-2FD209C32C11}"/>
              </a:ext>
            </a:extLst>
          </xdr:cNvPr>
          <xdr:cNvSpPr/>
        </xdr:nvSpPr>
        <xdr:spPr>
          <a:xfrm>
            <a:off x="5538840" y="61541299"/>
            <a:ext cx="354453" cy="224130"/>
          </a:xfrm>
          <a:prstGeom prst="round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0" name="角丸四角形 72">
            <a:extLst>
              <a:ext uri="{FF2B5EF4-FFF2-40B4-BE49-F238E27FC236}">
                <a16:creationId xmlns:a16="http://schemas.microsoft.com/office/drawing/2014/main" id="{1149FA3F-042B-52E5-F9A7-02613F982465}"/>
              </a:ext>
            </a:extLst>
          </xdr:cNvPr>
          <xdr:cNvSpPr/>
        </xdr:nvSpPr>
        <xdr:spPr>
          <a:xfrm>
            <a:off x="370131" y="60328209"/>
            <a:ext cx="5856943" cy="1174763"/>
          </a:xfrm>
          <a:prstGeom prst="roundRect">
            <a:avLst>
              <a:gd name="adj" fmla="val 11298"/>
            </a:avLst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1243772</xdr:colOff>
      <xdr:row>493</xdr:row>
      <xdr:rowOff>47226</xdr:rowOff>
    </xdr:from>
    <xdr:to>
      <xdr:col>3</xdr:col>
      <xdr:colOff>1065626</xdr:colOff>
      <xdr:row>496</xdr:row>
      <xdr:rowOff>107257</xdr:rowOff>
    </xdr:to>
    <xdr:sp macro="" textlink="">
      <xdr:nvSpPr>
        <xdr:cNvPr id="41" name="角丸四角形 47">
          <a:extLst>
            <a:ext uri="{FF2B5EF4-FFF2-40B4-BE49-F238E27FC236}">
              <a16:creationId xmlns:a16="http://schemas.microsoft.com/office/drawing/2014/main" id="{9C0611FD-451B-4D45-8E34-34450BA1F135}"/>
            </a:ext>
          </a:extLst>
        </xdr:cNvPr>
        <xdr:cNvSpPr/>
      </xdr:nvSpPr>
      <xdr:spPr>
        <a:xfrm>
          <a:off x="2790184" y="100534108"/>
          <a:ext cx="1420560" cy="642737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51013</xdr:colOff>
      <xdr:row>541</xdr:row>
      <xdr:rowOff>18765</xdr:rowOff>
    </xdr:from>
    <xdr:to>
      <xdr:col>2</xdr:col>
      <xdr:colOff>297578</xdr:colOff>
      <xdr:row>542</xdr:row>
      <xdr:rowOff>41710</xdr:rowOff>
    </xdr:to>
    <xdr:sp macro="" textlink="">
      <xdr:nvSpPr>
        <xdr:cNvPr id="42" name="角丸四角形 83">
          <a:extLst>
            <a:ext uri="{FF2B5EF4-FFF2-40B4-BE49-F238E27FC236}">
              <a16:creationId xmlns:a16="http://schemas.microsoft.com/office/drawing/2014/main" id="{A6A3C482-46AE-4394-B546-90F24B32C115}"/>
            </a:ext>
          </a:extLst>
        </xdr:cNvPr>
        <xdr:cNvSpPr/>
      </xdr:nvSpPr>
      <xdr:spPr>
        <a:xfrm>
          <a:off x="389680" y="106159015"/>
          <a:ext cx="1453065" cy="213445"/>
        </a:xfrm>
        <a:prstGeom prst="round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184630</xdr:colOff>
      <xdr:row>546</xdr:row>
      <xdr:rowOff>171824</xdr:rowOff>
    </xdr:from>
    <xdr:to>
      <xdr:col>2</xdr:col>
      <xdr:colOff>326571</xdr:colOff>
      <xdr:row>548</xdr:row>
      <xdr:rowOff>81643</xdr:rowOff>
    </xdr:to>
    <xdr:sp macro="" textlink="">
      <xdr:nvSpPr>
        <xdr:cNvPr id="43" name="角丸四角形 88">
          <a:extLst>
            <a:ext uri="{FF2B5EF4-FFF2-40B4-BE49-F238E27FC236}">
              <a16:creationId xmlns:a16="http://schemas.microsoft.com/office/drawing/2014/main" id="{3F0E33A1-916D-4F25-8730-6FD82F315FC3}"/>
            </a:ext>
          </a:extLst>
        </xdr:cNvPr>
        <xdr:cNvSpPr/>
      </xdr:nvSpPr>
      <xdr:spPr>
        <a:xfrm>
          <a:off x="845030" y="126587624"/>
          <a:ext cx="802341" cy="367019"/>
        </a:xfrm>
        <a:prstGeom prst="round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452438</xdr:colOff>
      <xdr:row>25</xdr:row>
      <xdr:rowOff>0</xdr:rowOff>
    </xdr:from>
    <xdr:to>
      <xdr:col>3</xdr:col>
      <xdr:colOff>442913</xdr:colOff>
      <xdr:row>26</xdr:row>
      <xdr:rowOff>180975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8C6B1B7-3C08-4E6A-868D-9CE0AEFBCAD8}"/>
            </a:ext>
          </a:extLst>
        </xdr:cNvPr>
        <xdr:cNvSpPr txBox="1"/>
      </xdr:nvSpPr>
      <xdr:spPr>
        <a:xfrm>
          <a:off x="1773238" y="5486400"/>
          <a:ext cx="650875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---&gt; </a:t>
          </a:r>
          <a:r>
            <a:rPr kumimoji="1" lang="en-US" altLang="ja-JP" sz="1200" b="1"/>
            <a:t>P.2 ~</a:t>
          </a:r>
          <a:endParaRPr kumimoji="1" lang="ja-JP" altLang="en-US" sz="1100" b="1"/>
        </a:p>
      </xdr:txBody>
    </xdr:sp>
    <xdr:clientData/>
  </xdr:twoCellAnchor>
  <xdr:twoCellAnchor>
    <xdr:from>
      <xdr:col>2</xdr:col>
      <xdr:colOff>452438</xdr:colOff>
      <xdr:row>27</xdr:row>
      <xdr:rowOff>19050</xdr:rowOff>
    </xdr:from>
    <xdr:to>
      <xdr:col>3</xdr:col>
      <xdr:colOff>442913</xdr:colOff>
      <xdr:row>28</xdr:row>
      <xdr:rowOff>200025</xdr:rowOff>
    </xdr:to>
    <xdr:sp macro="" textlink="">
      <xdr:nvSpPr>
        <xdr:cNvPr id="45" name="テキスト ボックス 4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10736CC3-152A-4556-BA2D-71702DA0CA2E}"/>
            </a:ext>
          </a:extLst>
        </xdr:cNvPr>
        <xdr:cNvSpPr txBox="1"/>
      </xdr:nvSpPr>
      <xdr:spPr>
        <a:xfrm>
          <a:off x="1773238" y="5962650"/>
          <a:ext cx="650875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---&gt; P.8</a:t>
          </a:r>
          <a:r>
            <a:rPr kumimoji="1" lang="en-US" altLang="ja-JP" sz="1100" baseline="0"/>
            <a:t> </a:t>
          </a:r>
          <a:r>
            <a:rPr kumimoji="1" lang="en-US" altLang="ja-JP" sz="1100"/>
            <a:t>~</a:t>
          </a:r>
          <a:endParaRPr kumimoji="1" lang="ja-JP" altLang="en-US" sz="1100"/>
        </a:p>
      </xdr:txBody>
    </xdr:sp>
    <xdr:clientData/>
  </xdr:twoCellAnchor>
  <xdr:twoCellAnchor>
    <xdr:from>
      <xdr:col>3</xdr:col>
      <xdr:colOff>3272624</xdr:colOff>
      <xdr:row>481</xdr:row>
      <xdr:rowOff>127160</xdr:rowOff>
    </xdr:from>
    <xdr:to>
      <xdr:col>3</xdr:col>
      <xdr:colOff>3814803</xdr:colOff>
      <xdr:row>482</xdr:row>
      <xdr:rowOff>186925</xdr:rowOff>
    </xdr:to>
    <xdr:sp macro="" textlink="">
      <xdr:nvSpPr>
        <xdr:cNvPr id="46" name="角丸四角形 104">
          <a:extLst>
            <a:ext uri="{FF2B5EF4-FFF2-40B4-BE49-F238E27FC236}">
              <a16:creationId xmlns:a16="http://schemas.microsoft.com/office/drawing/2014/main" id="{EDE39CB7-E006-46D0-A977-07569F8ABE03}"/>
            </a:ext>
          </a:extLst>
        </xdr:cNvPr>
        <xdr:cNvSpPr/>
      </xdr:nvSpPr>
      <xdr:spPr>
        <a:xfrm>
          <a:off x="6415874" y="94608810"/>
          <a:ext cx="542179" cy="250265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203921</xdr:colOff>
      <xdr:row>513</xdr:row>
      <xdr:rowOff>94557</xdr:rowOff>
    </xdr:from>
    <xdr:to>
      <xdr:col>2</xdr:col>
      <xdr:colOff>889000</xdr:colOff>
      <xdr:row>517</xdr:row>
      <xdr:rowOff>181428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20A1E802-B735-49DE-A688-6741E682F9F3}"/>
            </a:ext>
          </a:extLst>
        </xdr:cNvPr>
        <xdr:cNvSpPr/>
      </xdr:nvSpPr>
      <xdr:spPr>
        <a:xfrm>
          <a:off x="1524721" y="117823557"/>
          <a:ext cx="456479" cy="1001271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1089008</xdr:colOff>
      <xdr:row>200</xdr:row>
      <xdr:rowOff>162192</xdr:rowOff>
    </xdr:from>
    <xdr:to>
      <xdr:col>3</xdr:col>
      <xdr:colOff>3428999</xdr:colOff>
      <xdr:row>203</xdr:row>
      <xdr:rowOff>25667</xdr:rowOff>
    </xdr:to>
    <xdr:sp macro="" textlink="">
      <xdr:nvSpPr>
        <xdr:cNvPr id="48" name="角丸四角形 41">
          <a:extLst>
            <a:ext uri="{FF2B5EF4-FFF2-40B4-BE49-F238E27FC236}">
              <a16:creationId xmlns:a16="http://schemas.microsoft.com/office/drawing/2014/main" id="{F0A0E779-B763-4B06-AE66-AD9401DEEBBE}"/>
            </a:ext>
          </a:extLst>
        </xdr:cNvPr>
        <xdr:cNvSpPr/>
      </xdr:nvSpPr>
      <xdr:spPr>
        <a:xfrm>
          <a:off x="2644758" y="45424992"/>
          <a:ext cx="0" cy="549275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1100008</xdr:colOff>
      <xdr:row>190</xdr:row>
      <xdr:rowOff>129731</xdr:rowOff>
    </xdr:from>
    <xdr:to>
      <xdr:col>3</xdr:col>
      <xdr:colOff>3454971</xdr:colOff>
      <xdr:row>192</xdr:row>
      <xdr:rowOff>63565</xdr:rowOff>
    </xdr:to>
    <xdr:sp macro="" textlink="">
      <xdr:nvSpPr>
        <xdr:cNvPr id="49" name="角丸四角形 41">
          <a:extLst>
            <a:ext uri="{FF2B5EF4-FFF2-40B4-BE49-F238E27FC236}">
              <a16:creationId xmlns:a16="http://schemas.microsoft.com/office/drawing/2014/main" id="{F39C755A-BDD9-444B-A8BD-96C69C8D6F90}"/>
            </a:ext>
          </a:extLst>
        </xdr:cNvPr>
        <xdr:cNvSpPr/>
      </xdr:nvSpPr>
      <xdr:spPr>
        <a:xfrm>
          <a:off x="2643058" y="43106531"/>
          <a:ext cx="0" cy="391034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176547</xdr:colOff>
      <xdr:row>345</xdr:row>
      <xdr:rowOff>75426</xdr:rowOff>
    </xdr:from>
    <xdr:to>
      <xdr:col>3</xdr:col>
      <xdr:colOff>3473823</xdr:colOff>
      <xdr:row>361</xdr:row>
      <xdr:rowOff>3077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132D7208-ACB3-494C-A0FB-EF0FEC9CE6AC}"/>
            </a:ext>
          </a:extLst>
        </xdr:cNvPr>
        <xdr:cNvGrpSpPr/>
      </xdr:nvGrpSpPr>
      <xdr:grpSpPr>
        <a:xfrm>
          <a:off x="513097" y="68874501"/>
          <a:ext cx="6107151" cy="2975651"/>
          <a:chOff x="278662" y="37823090"/>
          <a:chExt cx="6005066" cy="2972732"/>
        </a:xfrm>
      </xdr:grpSpPr>
      <xdr:sp macro="" textlink="">
        <xdr:nvSpPr>
          <xdr:cNvPr id="51" name="角丸四角形 71">
            <a:extLst>
              <a:ext uri="{FF2B5EF4-FFF2-40B4-BE49-F238E27FC236}">
                <a16:creationId xmlns:a16="http://schemas.microsoft.com/office/drawing/2014/main" id="{3F1380E5-7462-C370-11ED-751ED4D7EF05}"/>
              </a:ext>
            </a:extLst>
          </xdr:cNvPr>
          <xdr:cNvSpPr/>
        </xdr:nvSpPr>
        <xdr:spPr>
          <a:xfrm>
            <a:off x="4843055" y="37823090"/>
            <a:ext cx="1440673" cy="673224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角丸四角形 71">
            <a:extLst>
              <a:ext uri="{FF2B5EF4-FFF2-40B4-BE49-F238E27FC236}">
                <a16:creationId xmlns:a16="http://schemas.microsoft.com/office/drawing/2014/main" id="{3077C368-074D-7D0A-6189-F85CA1843594}"/>
              </a:ext>
            </a:extLst>
          </xdr:cNvPr>
          <xdr:cNvSpPr/>
        </xdr:nvSpPr>
        <xdr:spPr>
          <a:xfrm>
            <a:off x="278662" y="40193550"/>
            <a:ext cx="5858129" cy="192715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角丸四角形 71">
            <a:extLst>
              <a:ext uri="{FF2B5EF4-FFF2-40B4-BE49-F238E27FC236}">
                <a16:creationId xmlns:a16="http://schemas.microsoft.com/office/drawing/2014/main" id="{FF77B0F8-FDA8-58A7-0983-6C28CFB0FB75}"/>
              </a:ext>
            </a:extLst>
          </xdr:cNvPr>
          <xdr:cNvSpPr/>
        </xdr:nvSpPr>
        <xdr:spPr>
          <a:xfrm>
            <a:off x="4569272" y="40573572"/>
            <a:ext cx="819150" cy="222250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584200</xdr:colOff>
      <xdr:row>217</xdr:row>
      <xdr:rowOff>31750</xdr:rowOff>
    </xdr:from>
    <xdr:to>
      <xdr:col>1</xdr:col>
      <xdr:colOff>1028700</xdr:colOff>
      <xdr:row>218</xdr:row>
      <xdr:rowOff>63500</xdr:rowOff>
    </xdr:to>
    <xdr:sp macro="" textlink="">
      <xdr:nvSpPr>
        <xdr:cNvPr id="54" name="角丸四角形 43">
          <a:extLst>
            <a:ext uri="{FF2B5EF4-FFF2-40B4-BE49-F238E27FC236}">
              <a16:creationId xmlns:a16="http://schemas.microsoft.com/office/drawing/2014/main" id="{529109A6-0FD5-4510-BA0E-95147F340C47}"/>
            </a:ext>
          </a:extLst>
        </xdr:cNvPr>
        <xdr:cNvSpPr/>
      </xdr:nvSpPr>
      <xdr:spPr>
        <a:xfrm>
          <a:off x="1244600" y="49180750"/>
          <a:ext cx="76200" cy="260350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334586</xdr:colOff>
      <xdr:row>249</xdr:row>
      <xdr:rowOff>184673</xdr:rowOff>
    </xdr:from>
    <xdr:to>
      <xdr:col>2</xdr:col>
      <xdr:colOff>188366</xdr:colOff>
      <xdr:row>255</xdr:row>
      <xdr:rowOff>44812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EB5CAF2E-4E8C-4AF1-9071-8AEE54B0C9BF}"/>
            </a:ext>
          </a:extLst>
        </xdr:cNvPr>
        <xdr:cNvGrpSpPr/>
      </xdr:nvGrpSpPr>
      <xdr:grpSpPr>
        <a:xfrm>
          <a:off x="331411" y="50606848"/>
          <a:ext cx="1400005" cy="1009489"/>
          <a:chOff x="207683" y="28298588"/>
          <a:chExt cx="1103512" cy="1025326"/>
        </a:xfrm>
      </xdr:grpSpPr>
      <xdr:sp macro="" textlink="">
        <xdr:nvSpPr>
          <xdr:cNvPr id="56" name="角丸四角形 102">
            <a:extLst>
              <a:ext uri="{FF2B5EF4-FFF2-40B4-BE49-F238E27FC236}">
                <a16:creationId xmlns:a16="http://schemas.microsoft.com/office/drawing/2014/main" id="{756D61C2-1350-1D6B-20D5-0257D151AC14}"/>
              </a:ext>
            </a:extLst>
          </xdr:cNvPr>
          <xdr:cNvSpPr/>
        </xdr:nvSpPr>
        <xdr:spPr>
          <a:xfrm>
            <a:off x="226934" y="29090450"/>
            <a:ext cx="1084261" cy="233464"/>
          </a:xfrm>
          <a:prstGeom prst="round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角丸四角形 97">
            <a:extLst>
              <a:ext uri="{FF2B5EF4-FFF2-40B4-BE49-F238E27FC236}">
                <a16:creationId xmlns:a16="http://schemas.microsoft.com/office/drawing/2014/main" id="{C11D6CA4-319F-DF21-E447-5FA5963FC23C}"/>
              </a:ext>
            </a:extLst>
          </xdr:cNvPr>
          <xdr:cNvSpPr/>
        </xdr:nvSpPr>
        <xdr:spPr>
          <a:xfrm>
            <a:off x="207683" y="28298588"/>
            <a:ext cx="1098550" cy="243915"/>
          </a:xfrm>
          <a:prstGeom prst="round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1330420</xdr:colOff>
      <xdr:row>258</xdr:row>
      <xdr:rowOff>133352</xdr:rowOff>
    </xdr:from>
    <xdr:to>
      <xdr:col>3</xdr:col>
      <xdr:colOff>2157506</xdr:colOff>
      <xdr:row>263</xdr:row>
      <xdr:rowOff>89648</xdr:rowOff>
    </xdr:to>
    <xdr:sp macro="" textlink="">
      <xdr:nvSpPr>
        <xdr:cNvPr id="58" name="角丸四角形 112">
          <a:extLst>
            <a:ext uri="{FF2B5EF4-FFF2-40B4-BE49-F238E27FC236}">
              <a16:creationId xmlns:a16="http://schemas.microsoft.com/office/drawing/2014/main" id="{CE22EB46-ACA6-4C5B-944D-2AC5D611B889}"/>
            </a:ext>
          </a:extLst>
        </xdr:cNvPr>
        <xdr:cNvSpPr/>
      </xdr:nvSpPr>
      <xdr:spPr>
        <a:xfrm>
          <a:off x="1978120" y="59112152"/>
          <a:ext cx="661986" cy="1099296"/>
        </a:xfrm>
        <a:prstGeom prst="roundRect">
          <a:avLst>
            <a:gd name="adj" fmla="val 10185"/>
          </a:avLst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1812460</xdr:colOff>
      <xdr:row>273</xdr:row>
      <xdr:rowOff>132601</xdr:rowOff>
    </xdr:from>
    <xdr:to>
      <xdr:col>3</xdr:col>
      <xdr:colOff>2674470</xdr:colOff>
      <xdr:row>274</xdr:row>
      <xdr:rowOff>149038</xdr:rowOff>
    </xdr:to>
    <xdr:sp macro="" textlink="">
      <xdr:nvSpPr>
        <xdr:cNvPr id="59" name="角丸四角形 113">
          <a:extLst>
            <a:ext uri="{FF2B5EF4-FFF2-40B4-BE49-F238E27FC236}">
              <a16:creationId xmlns:a16="http://schemas.microsoft.com/office/drawing/2014/main" id="{53BBE321-8723-4AC6-A596-F18438B861FF}"/>
            </a:ext>
          </a:extLst>
        </xdr:cNvPr>
        <xdr:cNvSpPr/>
      </xdr:nvSpPr>
      <xdr:spPr>
        <a:xfrm>
          <a:off x="4955710" y="54901351"/>
          <a:ext cx="862010" cy="206937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1053448</xdr:colOff>
      <xdr:row>402</xdr:row>
      <xdr:rowOff>105089</xdr:rowOff>
    </xdr:from>
    <xdr:to>
      <xdr:col>2</xdr:col>
      <xdr:colOff>263071</xdr:colOff>
      <xdr:row>403</xdr:row>
      <xdr:rowOff>172357</xdr:rowOff>
    </xdr:to>
    <xdr:sp macro="" textlink="">
      <xdr:nvSpPr>
        <xdr:cNvPr id="60" name="角丸四角形 36">
          <a:extLst>
            <a:ext uri="{FF2B5EF4-FFF2-40B4-BE49-F238E27FC236}">
              <a16:creationId xmlns:a16="http://schemas.microsoft.com/office/drawing/2014/main" id="{99A4ABD9-02B3-43AC-93B9-2D861AB4CAA9}"/>
            </a:ext>
          </a:extLst>
        </xdr:cNvPr>
        <xdr:cNvSpPr/>
      </xdr:nvSpPr>
      <xdr:spPr>
        <a:xfrm>
          <a:off x="1320148" y="92002289"/>
          <a:ext cx="263723" cy="295868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1199563</xdr:colOff>
      <xdr:row>576</xdr:row>
      <xdr:rowOff>90448</xdr:rowOff>
    </xdr:from>
    <xdr:to>
      <xdr:col>2</xdr:col>
      <xdr:colOff>1158475</xdr:colOff>
      <xdr:row>577</xdr:row>
      <xdr:rowOff>101654</xdr:rowOff>
    </xdr:to>
    <xdr:sp macro="" textlink="">
      <xdr:nvSpPr>
        <xdr:cNvPr id="61" name="角丸四角形 84">
          <a:extLst>
            <a:ext uri="{FF2B5EF4-FFF2-40B4-BE49-F238E27FC236}">
              <a16:creationId xmlns:a16="http://schemas.microsoft.com/office/drawing/2014/main" id="{7C07D9C0-3D48-48D3-9B35-4BA26614EBEC}"/>
            </a:ext>
          </a:extLst>
        </xdr:cNvPr>
        <xdr:cNvSpPr/>
      </xdr:nvSpPr>
      <xdr:spPr>
        <a:xfrm>
          <a:off x="1538230" y="112898198"/>
          <a:ext cx="1165412" cy="201706"/>
        </a:xfrm>
        <a:prstGeom prst="round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452438</xdr:colOff>
      <xdr:row>27</xdr:row>
      <xdr:rowOff>0</xdr:rowOff>
    </xdr:from>
    <xdr:to>
      <xdr:col>3</xdr:col>
      <xdr:colOff>2084294</xdr:colOff>
      <xdr:row>28</xdr:row>
      <xdr:rowOff>180975</xdr:rowOff>
    </xdr:to>
    <xdr:sp macro="" textlink="">
      <xdr:nvSpPr>
        <xdr:cNvPr id="62" name="テキスト ボックス 61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DBAB5FA-643F-4F60-87DF-E718D1D7E331}"/>
            </a:ext>
          </a:extLst>
        </xdr:cNvPr>
        <xdr:cNvSpPr txBox="1"/>
      </xdr:nvSpPr>
      <xdr:spPr>
        <a:xfrm>
          <a:off x="1773238" y="5943600"/>
          <a:ext cx="869856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---&gt; 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Please refer to the </a:t>
          </a:r>
          <a:r>
            <a:rPr kumimoji="1" lang="en-US" altLang="ja-JP" sz="1100" b="1" u="sng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attached sheet</a:t>
          </a:r>
          <a:endParaRPr kumimoji="1" lang="ja-JP" altLang="en-US" sz="1100" b="1" u="sng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1297792</xdr:colOff>
      <xdr:row>123</xdr:row>
      <xdr:rowOff>177690</xdr:rowOff>
    </xdr:from>
    <xdr:to>
      <xdr:col>8</xdr:col>
      <xdr:colOff>1628775</xdr:colOff>
      <xdr:row>126</xdr:row>
      <xdr:rowOff>0</xdr:rowOff>
    </xdr:to>
    <xdr:sp macro="" textlink="">
      <xdr:nvSpPr>
        <xdr:cNvPr id="63" name="下矢印 34">
          <a:extLst>
            <a:ext uri="{FF2B5EF4-FFF2-40B4-BE49-F238E27FC236}">
              <a16:creationId xmlns:a16="http://schemas.microsoft.com/office/drawing/2014/main" id="{8A612279-83BB-43C3-B80C-E2E5F3BBA0E3}"/>
            </a:ext>
          </a:extLst>
        </xdr:cNvPr>
        <xdr:cNvSpPr/>
      </xdr:nvSpPr>
      <xdr:spPr>
        <a:xfrm>
          <a:off x="5945992" y="28066890"/>
          <a:ext cx="0" cy="508110"/>
        </a:xfrm>
        <a:prstGeom prst="down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100642</xdr:colOff>
      <xdr:row>117</xdr:row>
      <xdr:rowOff>37327</xdr:rowOff>
    </xdr:from>
    <xdr:to>
      <xdr:col>3</xdr:col>
      <xdr:colOff>4034117</xdr:colOff>
      <xdr:row>136</xdr:row>
      <xdr:rowOff>184055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247F856B-26E4-4C06-9A79-C3E1D1667612}"/>
            </a:ext>
          </a:extLst>
        </xdr:cNvPr>
        <xdr:cNvGrpSpPr/>
      </xdr:nvGrpSpPr>
      <xdr:grpSpPr>
        <a:xfrm>
          <a:off x="437192" y="25316677"/>
          <a:ext cx="6737000" cy="3763053"/>
          <a:chOff x="9042861" y="10287851"/>
          <a:chExt cx="6628260" cy="3837895"/>
        </a:xfrm>
      </xdr:grpSpPr>
      <xdr:grpSp>
        <xdr:nvGrpSpPr>
          <xdr:cNvPr id="65" name="グループ化 64">
            <a:extLst>
              <a:ext uri="{FF2B5EF4-FFF2-40B4-BE49-F238E27FC236}">
                <a16:creationId xmlns:a16="http://schemas.microsoft.com/office/drawing/2014/main" id="{7D080492-27A9-48DF-8F51-08ECFB6C8122}"/>
              </a:ext>
            </a:extLst>
          </xdr:cNvPr>
          <xdr:cNvGrpSpPr/>
        </xdr:nvGrpSpPr>
        <xdr:grpSpPr>
          <a:xfrm>
            <a:off x="9042861" y="10287851"/>
            <a:ext cx="5634116" cy="2675419"/>
            <a:chOff x="9042861" y="10287851"/>
            <a:chExt cx="5634116" cy="2675419"/>
          </a:xfrm>
        </xdr:grpSpPr>
        <xdr:grpSp>
          <xdr:nvGrpSpPr>
            <xdr:cNvPr id="67" name="グループ化 66">
              <a:extLst>
                <a:ext uri="{FF2B5EF4-FFF2-40B4-BE49-F238E27FC236}">
                  <a16:creationId xmlns:a16="http://schemas.microsoft.com/office/drawing/2014/main" id="{002088DD-A171-C650-E801-FD3786B8214C}"/>
                </a:ext>
              </a:extLst>
            </xdr:cNvPr>
            <xdr:cNvGrpSpPr/>
          </xdr:nvGrpSpPr>
          <xdr:grpSpPr>
            <a:xfrm>
              <a:off x="9439130" y="10287851"/>
              <a:ext cx="1685991" cy="418456"/>
              <a:chOff x="9439130" y="10287851"/>
              <a:chExt cx="1685991" cy="418456"/>
            </a:xfrm>
          </xdr:grpSpPr>
          <xdr:sp macro="" textlink="">
            <xdr:nvSpPr>
              <xdr:cNvPr id="70" name="角丸四角形 2">
                <a:extLst>
                  <a:ext uri="{FF2B5EF4-FFF2-40B4-BE49-F238E27FC236}">
                    <a16:creationId xmlns:a16="http://schemas.microsoft.com/office/drawing/2014/main" id="{AEF30487-8258-5587-76FC-DBFCDC30738B}"/>
                  </a:ext>
                </a:extLst>
              </xdr:cNvPr>
              <xdr:cNvSpPr/>
            </xdr:nvSpPr>
            <xdr:spPr>
              <a:xfrm>
                <a:off x="9474992" y="10287851"/>
                <a:ext cx="696266" cy="213251"/>
              </a:xfrm>
              <a:prstGeom prst="roundRect">
                <a:avLst/>
              </a:prstGeom>
              <a:noFill/>
              <a:ln w="44450">
                <a:solidFill>
                  <a:srgbClr val="C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71" name="角丸四角形 33">
                <a:extLst>
                  <a:ext uri="{FF2B5EF4-FFF2-40B4-BE49-F238E27FC236}">
                    <a16:creationId xmlns:a16="http://schemas.microsoft.com/office/drawing/2014/main" id="{82CA52F7-883B-39C8-39F7-23A983AC8098}"/>
                  </a:ext>
                </a:extLst>
              </xdr:cNvPr>
              <xdr:cNvSpPr/>
            </xdr:nvSpPr>
            <xdr:spPr>
              <a:xfrm>
                <a:off x="9439130" y="10497093"/>
                <a:ext cx="1685991" cy="209214"/>
              </a:xfrm>
              <a:prstGeom prst="roundRect">
                <a:avLst/>
              </a:prstGeom>
              <a:noFill/>
              <a:ln w="44450">
                <a:solidFill>
                  <a:srgbClr val="C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pic>
          <xdr:nvPicPr>
            <xdr:cNvPr id="68" name="図 67">
              <a:extLst>
                <a:ext uri="{FF2B5EF4-FFF2-40B4-BE49-F238E27FC236}">
                  <a16:creationId xmlns:a16="http://schemas.microsoft.com/office/drawing/2014/main" id="{DE77BD50-2194-497E-ACD7-02111DFF230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0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6577" t="10225" r="4802" b="19902"/>
            <a:stretch/>
          </xdr:blipFill>
          <xdr:spPr>
            <a:xfrm>
              <a:off x="9042861" y="12802002"/>
              <a:ext cx="5634116" cy="161268"/>
            </a:xfrm>
            <a:prstGeom prst="rect">
              <a:avLst/>
            </a:prstGeom>
          </xdr:spPr>
        </xdr:pic>
        <xdr:sp macro="" textlink="">
          <xdr:nvSpPr>
            <xdr:cNvPr id="69" name="矢印: 下 68">
              <a:extLst>
                <a:ext uri="{FF2B5EF4-FFF2-40B4-BE49-F238E27FC236}">
                  <a16:creationId xmlns:a16="http://schemas.microsoft.com/office/drawing/2014/main" id="{15630833-E48C-ED0F-806C-E2495FC0BEF8}"/>
                </a:ext>
              </a:extLst>
            </xdr:cNvPr>
            <xdr:cNvSpPr/>
          </xdr:nvSpPr>
          <xdr:spPr>
            <a:xfrm>
              <a:off x="10421436" y="11162094"/>
              <a:ext cx="983468" cy="316609"/>
            </a:xfrm>
            <a:prstGeom prst="downArrow">
              <a:avLst/>
            </a:prstGeom>
            <a:solidFill>
              <a:schemeClr val="accent2"/>
            </a:solidFill>
            <a:ln>
              <a:solidFill>
                <a:schemeClr val="accent2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6" name="角丸四角形 127">
            <a:extLst>
              <a:ext uri="{FF2B5EF4-FFF2-40B4-BE49-F238E27FC236}">
                <a16:creationId xmlns:a16="http://schemas.microsoft.com/office/drawing/2014/main" id="{7C07FE43-B1EA-D56A-5A8B-DCC8B3B0BACB}"/>
              </a:ext>
            </a:extLst>
          </xdr:cNvPr>
          <xdr:cNvSpPr/>
        </xdr:nvSpPr>
        <xdr:spPr>
          <a:xfrm>
            <a:off x="11827242" y="13438541"/>
            <a:ext cx="3843879" cy="687205"/>
          </a:xfrm>
          <a:prstGeom prst="roundRect">
            <a:avLst/>
          </a:prstGeom>
          <a:solidFill>
            <a:schemeClr val="accent2"/>
          </a:solidFill>
          <a:ln w="28575">
            <a:solidFill>
              <a:schemeClr val="accent2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100" b="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Fields marked with * are required.</a:t>
            </a:r>
          </a:p>
          <a:p>
            <a:pPr algn="l"/>
            <a:r>
              <a:rPr kumimoji="1" lang="en-US" altLang="ja-JP" sz="1100" b="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Enter the issuer and authorizerer information.</a:t>
            </a:r>
            <a:endParaRPr kumimoji="1" lang="ja-JP" altLang="en-US" sz="1100" b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328665</xdr:colOff>
      <xdr:row>152</xdr:row>
      <xdr:rowOff>53853</xdr:rowOff>
    </xdr:from>
    <xdr:to>
      <xdr:col>3</xdr:col>
      <xdr:colOff>4116613</xdr:colOff>
      <xdr:row>157</xdr:row>
      <xdr:rowOff>4487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575F680C-D8EC-4924-B83F-56F26ABEEA71}"/>
            </a:ext>
          </a:extLst>
        </xdr:cNvPr>
        <xdr:cNvGrpSpPr/>
      </xdr:nvGrpSpPr>
      <xdr:grpSpPr>
        <a:xfrm>
          <a:off x="331840" y="31997528"/>
          <a:ext cx="6928023" cy="909484"/>
          <a:chOff x="9162062" y="16219613"/>
          <a:chExt cx="6539104" cy="920442"/>
        </a:xfrm>
      </xdr:grpSpPr>
      <xdr:sp macro="" textlink="">
        <xdr:nvSpPr>
          <xdr:cNvPr id="73" name="角丸四角形 3">
            <a:extLst>
              <a:ext uri="{FF2B5EF4-FFF2-40B4-BE49-F238E27FC236}">
                <a16:creationId xmlns:a16="http://schemas.microsoft.com/office/drawing/2014/main" id="{02022C92-06FB-59AF-8E24-61F6BA627D7F}"/>
              </a:ext>
            </a:extLst>
          </xdr:cNvPr>
          <xdr:cNvSpPr/>
        </xdr:nvSpPr>
        <xdr:spPr>
          <a:xfrm>
            <a:off x="9162062" y="16219613"/>
            <a:ext cx="3773634" cy="250217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4" name="吹き出し: 四角形 73">
            <a:extLst>
              <a:ext uri="{FF2B5EF4-FFF2-40B4-BE49-F238E27FC236}">
                <a16:creationId xmlns:a16="http://schemas.microsoft.com/office/drawing/2014/main" id="{545B38AD-5DD9-3008-2F72-02EC06516050}"/>
              </a:ext>
            </a:extLst>
          </xdr:cNvPr>
          <xdr:cNvSpPr/>
        </xdr:nvSpPr>
        <xdr:spPr>
          <a:xfrm>
            <a:off x="9175569" y="16906204"/>
            <a:ext cx="6525597" cy="233851"/>
          </a:xfrm>
          <a:prstGeom prst="wedgeRectCallout">
            <a:avLst>
              <a:gd name="adj1" fmla="val 8800"/>
              <a:gd name="adj2" fmla="val -36417"/>
            </a:avLst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latin typeface="Meiryo UI" panose="020B0604030504040204" pitchFamily="50" charset="-128"/>
                <a:ea typeface="Meiryo UI" panose="020B0604030504040204" pitchFamily="50" charset="-128"/>
              </a:rPr>
              <a:t>（！）</a:t>
            </a:r>
            <a:r>
              <a:rPr kumimoji="1" lang="en-US" altLang="ja-JP" sz="1100" b="0">
                <a:latin typeface="Meiryo UI" panose="020B0604030504040204" pitchFamily="50" charset="-128"/>
                <a:ea typeface="Meiryo UI" panose="020B0604030504040204" pitchFamily="50" charset="-128"/>
              </a:rPr>
              <a:t>Authorization</a:t>
            </a:r>
            <a:r>
              <a:rPr kumimoji="1" lang="en-US" altLang="ja-JP" sz="1100" b="0" baseline="0">
                <a:latin typeface="Meiryo UI" panose="020B0604030504040204" pitchFamily="50" charset="-128"/>
                <a:ea typeface="Meiryo UI" panose="020B0604030504040204" pitchFamily="50" charset="-128"/>
              </a:rPr>
              <a:t> Date</a:t>
            </a:r>
            <a:r>
              <a:rPr kumimoji="1" lang="en-US" altLang="ja-JP" sz="1100" b="0"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1100" b="0">
                <a:latin typeface="Meiryo UI" panose="020B0604030504040204" pitchFamily="50" charset="-128"/>
                <a:ea typeface="Meiryo UI" panose="020B0604030504040204" pitchFamily="50" charset="-128"/>
              </a:rPr>
              <a:t>①</a:t>
            </a:r>
            <a:r>
              <a:rPr kumimoji="1" lang="en-US" altLang="ja-JP" sz="1100" b="0">
                <a:latin typeface="Meiryo UI" panose="020B0604030504040204" pitchFamily="50" charset="-128"/>
                <a:ea typeface="Meiryo UI" panose="020B0604030504040204" pitchFamily="50" charset="-128"/>
              </a:rPr>
              <a:t>)must</a:t>
            </a:r>
            <a:r>
              <a:rPr kumimoji="1" lang="en-US" altLang="ja-JP" sz="1100" b="0" baseline="0">
                <a:latin typeface="Meiryo UI" panose="020B0604030504040204" pitchFamily="50" charset="-128"/>
                <a:ea typeface="Meiryo UI" panose="020B0604030504040204" pitchFamily="50" charset="-128"/>
              </a:rPr>
              <a:t> be after</a:t>
            </a:r>
            <a:r>
              <a:rPr kumimoji="1" lang="ja-JP" altLang="en-US" sz="1100" b="0" baseline="0">
                <a:latin typeface="Meiryo UI" panose="020B0604030504040204" pitchFamily="50" charset="-128"/>
                <a:ea typeface="Meiryo UI" panose="020B0604030504040204" pitchFamily="50" charset="-128"/>
              </a:rPr>
              <a:t> </a:t>
            </a:r>
            <a:r>
              <a:rPr kumimoji="1" lang="en-US" altLang="ja-JP" sz="1100" b="0" baseline="0">
                <a:latin typeface="Meiryo UI" panose="020B0604030504040204" pitchFamily="50" charset="-128"/>
                <a:ea typeface="Meiryo UI" panose="020B0604030504040204" pitchFamily="50" charset="-128"/>
              </a:rPr>
              <a:t>the Preparation Date and the Revision Date.</a:t>
            </a:r>
            <a:r>
              <a:rPr kumimoji="1" lang="ja-JP" altLang="en-US" sz="1100" b="0">
                <a:latin typeface="Meiryo UI" panose="020B0604030504040204" pitchFamily="50" charset="-128"/>
                <a:ea typeface="Meiryo UI" panose="020B0604030504040204" pitchFamily="50" charset="-128"/>
              </a:rPr>
              <a:t>　　　</a:t>
            </a:r>
          </a:p>
        </xdr:txBody>
      </xdr:sp>
    </xdr:grpSp>
    <xdr:clientData/>
  </xdr:twoCellAnchor>
  <xdr:twoCellAnchor>
    <xdr:from>
      <xdr:col>1</xdr:col>
      <xdr:colOff>254886</xdr:colOff>
      <xdr:row>181</xdr:row>
      <xdr:rowOff>158041</xdr:rowOff>
    </xdr:from>
    <xdr:to>
      <xdr:col>2</xdr:col>
      <xdr:colOff>1407339</xdr:colOff>
      <xdr:row>184</xdr:row>
      <xdr:rowOff>46841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B21060C7-2C4C-42B7-B872-AEDE0B9B8E0A}"/>
            </a:ext>
          </a:extLst>
        </xdr:cNvPr>
        <xdr:cNvGrpSpPr/>
      </xdr:nvGrpSpPr>
      <xdr:grpSpPr>
        <a:xfrm>
          <a:off x="591436" y="37632566"/>
          <a:ext cx="2358953" cy="460300"/>
          <a:chOff x="8920370" y="17910174"/>
          <a:chExt cx="2363826" cy="448642"/>
        </a:xfrm>
      </xdr:grpSpPr>
      <xdr:sp macro="" textlink="">
        <xdr:nvSpPr>
          <xdr:cNvPr id="76" name="角丸四角形 3">
            <a:extLst>
              <a:ext uri="{FF2B5EF4-FFF2-40B4-BE49-F238E27FC236}">
                <a16:creationId xmlns:a16="http://schemas.microsoft.com/office/drawing/2014/main" id="{14030251-3204-BCDF-1669-2DA2F0986473}"/>
              </a:ext>
            </a:extLst>
          </xdr:cNvPr>
          <xdr:cNvSpPr/>
        </xdr:nvSpPr>
        <xdr:spPr>
          <a:xfrm>
            <a:off x="8920370" y="17910174"/>
            <a:ext cx="2363718" cy="207065"/>
          </a:xfrm>
          <a:prstGeom prst="roundRect">
            <a:avLst/>
          </a:pr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" name="角丸四角形 3">
            <a:extLst>
              <a:ext uri="{FF2B5EF4-FFF2-40B4-BE49-F238E27FC236}">
                <a16:creationId xmlns:a16="http://schemas.microsoft.com/office/drawing/2014/main" id="{7E04AB56-BF71-EBCC-D95C-F1DAF6634A20}"/>
              </a:ext>
            </a:extLst>
          </xdr:cNvPr>
          <xdr:cNvSpPr/>
        </xdr:nvSpPr>
        <xdr:spPr>
          <a:xfrm>
            <a:off x="8923598" y="18127455"/>
            <a:ext cx="2360598" cy="231361"/>
          </a:xfrm>
          <a:prstGeom prst="roundRect">
            <a:avLst/>
          </a:pr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818564</xdr:colOff>
      <xdr:row>229</xdr:row>
      <xdr:rowOff>60815</xdr:rowOff>
    </xdr:from>
    <xdr:to>
      <xdr:col>3</xdr:col>
      <xdr:colOff>2797734</xdr:colOff>
      <xdr:row>230</xdr:row>
      <xdr:rowOff>110167</xdr:rowOff>
    </xdr:to>
    <xdr:grpSp>
      <xdr:nvGrpSpPr>
        <xdr:cNvPr id="78" name="グループ化 77">
          <a:extLst>
            <a:ext uri="{FF2B5EF4-FFF2-40B4-BE49-F238E27FC236}">
              <a16:creationId xmlns:a16="http://schemas.microsoft.com/office/drawing/2014/main" id="{921DF691-ECD9-4350-B606-F3F84ABFEFCA}"/>
            </a:ext>
          </a:extLst>
        </xdr:cNvPr>
        <xdr:cNvGrpSpPr/>
      </xdr:nvGrpSpPr>
      <xdr:grpSpPr>
        <a:xfrm>
          <a:off x="1151939" y="46679340"/>
          <a:ext cx="4789045" cy="233502"/>
          <a:chOff x="9802315" y="24829421"/>
          <a:chExt cx="4586185" cy="240042"/>
        </a:xfrm>
      </xdr:grpSpPr>
      <xdr:sp macro="" textlink="">
        <xdr:nvSpPr>
          <xdr:cNvPr id="79" name="角丸四角形 43">
            <a:extLst>
              <a:ext uri="{FF2B5EF4-FFF2-40B4-BE49-F238E27FC236}">
                <a16:creationId xmlns:a16="http://schemas.microsoft.com/office/drawing/2014/main" id="{C8A2187C-6857-5386-83C2-72A5B98C6B34}"/>
              </a:ext>
            </a:extLst>
          </xdr:cNvPr>
          <xdr:cNvSpPr/>
        </xdr:nvSpPr>
        <xdr:spPr>
          <a:xfrm>
            <a:off x="9802315" y="24862044"/>
            <a:ext cx="666766" cy="207419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0" name="角丸四角形 43">
            <a:extLst>
              <a:ext uri="{FF2B5EF4-FFF2-40B4-BE49-F238E27FC236}">
                <a16:creationId xmlns:a16="http://schemas.microsoft.com/office/drawing/2014/main" id="{52244117-9730-A530-A99B-3873C5ACB413}"/>
              </a:ext>
            </a:extLst>
          </xdr:cNvPr>
          <xdr:cNvSpPr/>
        </xdr:nvSpPr>
        <xdr:spPr>
          <a:xfrm>
            <a:off x="11939610" y="24829421"/>
            <a:ext cx="434975" cy="228600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1" name="角丸四角形 43">
            <a:extLst>
              <a:ext uri="{FF2B5EF4-FFF2-40B4-BE49-F238E27FC236}">
                <a16:creationId xmlns:a16="http://schemas.microsoft.com/office/drawing/2014/main" id="{7CB6319C-E58F-1133-29EC-3BDBCD7655C2}"/>
              </a:ext>
            </a:extLst>
          </xdr:cNvPr>
          <xdr:cNvSpPr/>
        </xdr:nvSpPr>
        <xdr:spPr>
          <a:xfrm>
            <a:off x="13767016" y="24839958"/>
            <a:ext cx="621484" cy="207419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403413</xdr:colOff>
      <xdr:row>253</xdr:row>
      <xdr:rowOff>156882</xdr:rowOff>
    </xdr:from>
    <xdr:to>
      <xdr:col>1</xdr:col>
      <xdr:colOff>1016001</xdr:colOff>
      <xdr:row>256</xdr:row>
      <xdr:rowOff>75826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8CCBE95-640E-4E7D-88C4-99B539350CA2}"/>
            </a:ext>
          </a:extLst>
        </xdr:cNvPr>
        <xdr:cNvSpPr txBox="1"/>
      </xdr:nvSpPr>
      <xdr:spPr>
        <a:xfrm>
          <a:off x="1063813" y="57992682"/>
          <a:ext cx="256988" cy="604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C00000"/>
              </a:solidFill>
            </a:rPr>
            <a:t>①</a:t>
          </a:r>
        </a:p>
      </xdr:txBody>
    </xdr:sp>
    <xdr:clientData/>
  </xdr:twoCellAnchor>
  <xdr:twoCellAnchor>
    <xdr:from>
      <xdr:col>1</xdr:col>
      <xdr:colOff>192636</xdr:colOff>
      <xdr:row>249</xdr:row>
      <xdr:rowOff>148344</xdr:rowOff>
    </xdr:from>
    <xdr:to>
      <xdr:col>1</xdr:col>
      <xdr:colOff>926353</xdr:colOff>
      <xdr:row>252</xdr:row>
      <xdr:rowOff>67288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A3C27447-3F65-4C9A-9AAF-B32843BFF861}"/>
            </a:ext>
          </a:extLst>
        </xdr:cNvPr>
        <xdr:cNvSpPr txBox="1"/>
      </xdr:nvSpPr>
      <xdr:spPr>
        <a:xfrm>
          <a:off x="853036" y="57069744"/>
          <a:ext cx="467017" cy="604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C00000"/>
              </a:solidFill>
            </a:rPr>
            <a:t>②</a:t>
          </a:r>
        </a:p>
      </xdr:txBody>
    </xdr:sp>
    <xdr:clientData/>
  </xdr:twoCellAnchor>
  <xdr:twoCellAnchor>
    <xdr:from>
      <xdr:col>1</xdr:col>
      <xdr:colOff>552827</xdr:colOff>
      <xdr:row>256</xdr:row>
      <xdr:rowOff>89648</xdr:rowOff>
    </xdr:from>
    <xdr:to>
      <xdr:col>1</xdr:col>
      <xdr:colOff>1165415</xdr:colOff>
      <xdr:row>259</xdr:row>
      <xdr:rowOff>8591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7E361416-5149-426B-B09F-7FE8426C4A1B}"/>
            </a:ext>
          </a:extLst>
        </xdr:cNvPr>
        <xdr:cNvSpPr txBox="1"/>
      </xdr:nvSpPr>
      <xdr:spPr>
        <a:xfrm>
          <a:off x="1213227" y="58611248"/>
          <a:ext cx="104588" cy="604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C00000"/>
              </a:solidFill>
            </a:rPr>
            <a:t>③</a:t>
          </a:r>
        </a:p>
      </xdr:txBody>
    </xdr:sp>
    <xdr:clientData/>
  </xdr:twoCellAnchor>
  <xdr:twoCellAnchor>
    <xdr:from>
      <xdr:col>3</xdr:col>
      <xdr:colOff>49626</xdr:colOff>
      <xdr:row>234</xdr:row>
      <xdr:rowOff>58698</xdr:rowOff>
    </xdr:from>
    <xdr:to>
      <xdr:col>3</xdr:col>
      <xdr:colOff>4195801</xdr:colOff>
      <xdr:row>239</xdr:row>
      <xdr:rowOff>140341</xdr:rowOff>
    </xdr:to>
    <xdr:sp macro="" textlink="">
      <xdr:nvSpPr>
        <xdr:cNvPr id="85" name="角丸四角形 127">
          <a:extLst>
            <a:ext uri="{FF2B5EF4-FFF2-40B4-BE49-F238E27FC236}">
              <a16:creationId xmlns:a16="http://schemas.microsoft.com/office/drawing/2014/main" id="{5A5D3345-C463-4D90-8E1E-DB9C95209274}"/>
            </a:ext>
          </a:extLst>
        </xdr:cNvPr>
        <xdr:cNvSpPr/>
      </xdr:nvSpPr>
      <xdr:spPr>
        <a:xfrm>
          <a:off x="3194744" y="48408345"/>
          <a:ext cx="4146175" cy="1052820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12.Entering composition information(refer to p.34~)</a:t>
          </a:r>
          <a:endParaRPr kumimoji="1" lang="ja-JP" altLang="en-US" sz="1100">
            <a:solidFill>
              <a:schemeClr val="bg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428491</xdr:colOff>
      <xdr:row>250</xdr:row>
      <xdr:rowOff>67236</xdr:rowOff>
    </xdr:from>
    <xdr:to>
      <xdr:col>3</xdr:col>
      <xdr:colOff>4265706</xdr:colOff>
      <xdr:row>255</xdr:row>
      <xdr:rowOff>25619</xdr:rowOff>
    </xdr:to>
    <xdr:sp macro="" textlink="">
      <xdr:nvSpPr>
        <xdr:cNvPr id="86" name="角丸四角形 127">
          <a:extLst>
            <a:ext uri="{FF2B5EF4-FFF2-40B4-BE49-F238E27FC236}">
              <a16:creationId xmlns:a16="http://schemas.microsoft.com/office/drawing/2014/main" id="{034B771B-1210-473C-B3CA-FAD454C91EC7}"/>
            </a:ext>
          </a:extLst>
        </xdr:cNvPr>
        <xdr:cNvSpPr/>
      </xdr:nvSpPr>
      <xdr:spPr>
        <a:xfrm>
          <a:off x="3573609" y="51718883"/>
          <a:ext cx="3837215" cy="929560"/>
        </a:xfrm>
        <a:prstGeom prst="roundRect">
          <a:avLst/>
        </a:prstGeom>
        <a:solidFill>
          <a:schemeClr val="accent2"/>
        </a:solidFill>
        <a:ln w="12700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12.3. Enter substance information(refer to p.36~)</a:t>
          </a:r>
        </a:p>
      </xdr:txBody>
    </xdr:sp>
    <xdr:clientData/>
  </xdr:twoCellAnchor>
  <xdr:twoCellAnchor>
    <xdr:from>
      <xdr:col>3</xdr:col>
      <xdr:colOff>1181739</xdr:colOff>
      <xdr:row>263</xdr:row>
      <xdr:rowOff>81355</xdr:rowOff>
    </xdr:from>
    <xdr:to>
      <xdr:col>3</xdr:col>
      <xdr:colOff>4134435</xdr:colOff>
      <xdr:row>271</xdr:row>
      <xdr:rowOff>74707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4D2721F5-C63F-47B0-87B4-6C9C72ADE8F0}"/>
            </a:ext>
          </a:extLst>
        </xdr:cNvPr>
        <xdr:cNvGrpSpPr/>
      </xdr:nvGrpSpPr>
      <xdr:grpSpPr>
        <a:xfrm>
          <a:off x="4324989" y="53176880"/>
          <a:ext cx="2952696" cy="1514177"/>
          <a:chOff x="7010399" y="31650998"/>
          <a:chExt cx="2561025" cy="1406781"/>
        </a:xfrm>
        <a:solidFill>
          <a:schemeClr val="accent2"/>
        </a:solidFill>
      </xdr:grpSpPr>
      <xdr:sp macro="" textlink="">
        <xdr:nvSpPr>
          <xdr:cNvPr id="88" name="二等辺三角形 87">
            <a:extLst>
              <a:ext uri="{FF2B5EF4-FFF2-40B4-BE49-F238E27FC236}">
                <a16:creationId xmlns:a16="http://schemas.microsoft.com/office/drawing/2014/main" id="{B34EA842-4AB1-7F9E-0127-C20E097FD34C}"/>
              </a:ext>
            </a:extLst>
          </xdr:cNvPr>
          <xdr:cNvSpPr/>
        </xdr:nvSpPr>
        <xdr:spPr>
          <a:xfrm>
            <a:off x="7186580" y="31650998"/>
            <a:ext cx="202762" cy="243516"/>
          </a:xfrm>
          <a:prstGeom prst="triangle">
            <a:avLst>
              <a:gd name="adj" fmla="val 0"/>
            </a:avLst>
          </a:prstGeom>
          <a:grpFill/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1"/>
              </a:solidFill>
            </a:endParaRPr>
          </a:p>
        </xdr:txBody>
      </xdr:sp>
      <xdr:sp macro="" textlink="">
        <xdr:nvSpPr>
          <xdr:cNvPr id="89" name="角丸四角形 127">
            <a:extLst>
              <a:ext uri="{FF2B5EF4-FFF2-40B4-BE49-F238E27FC236}">
                <a16:creationId xmlns:a16="http://schemas.microsoft.com/office/drawing/2014/main" id="{22890D1D-9D21-EB0A-F3B1-43F0BFED95CC}"/>
              </a:ext>
            </a:extLst>
          </xdr:cNvPr>
          <xdr:cNvSpPr/>
        </xdr:nvSpPr>
        <xdr:spPr>
          <a:xfrm>
            <a:off x="7010399" y="31902397"/>
            <a:ext cx="2561025" cy="1155382"/>
          </a:xfrm>
          <a:prstGeom prst="roundRect">
            <a:avLst/>
          </a:prstGeom>
          <a:grpFill/>
          <a:ln w="28575">
            <a:solidFill>
              <a:schemeClr val="accent2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r>
              <a:rPr kumimoji="1" lang="en-US" altLang="ja-JP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Search</a:t>
            </a:r>
            <a:r>
              <a:rPr kumimoji="1" lang="en-US" altLang="ja-JP" sz="1100" baseline="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 for the substance by English name, </a:t>
            </a:r>
            <a:r>
              <a:rPr kumimoji="1" lang="en-US" altLang="ja-JP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CAS No.,EC No.</a:t>
            </a:r>
            <a:r>
              <a:rPr kumimoji="1" lang="ja-JP" altLang="en-US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</a:p>
          <a:p>
            <a:r>
              <a:rPr kumimoji="1" lang="ja-JP" altLang="en-US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➡</a:t>
            </a:r>
            <a:r>
              <a:rPr kumimoji="1" lang="en-US" altLang="ja-JP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Select</a:t>
            </a:r>
            <a:r>
              <a:rPr kumimoji="1" lang="en-US" altLang="ja-JP" sz="1100" baseline="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 the substance and </a:t>
            </a:r>
          </a:p>
          <a:p>
            <a:r>
              <a:rPr kumimoji="1" lang="ja-JP" altLang="en-US" sz="1100" baseline="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</a:t>
            </a:r>
            <a:r>
              <a:rPr kumimoji="1" lang="en-US" altLang="ja-JP" sz="1100" baseline="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click the Select button.</a:t>
            </a:r>
            <a:endPara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</xdr:grpSp>
    <xdr:clientData/>
  </xdr:twoCellAnchor>
  <xdr:twoCellAnchor>
    <xdr:from>
      <xdr:col>3</xdr:col>
      <xdr:colOff>801487</xdr:colOff>
      <xdr:row>284</xdr:row>
      <xdr:rowOff>191567</xdr:rowOff>
    </xdr:from>
    <xdr:to>
      <xdr:col>3</xdr:col>
      <xdr:colOff>4093883</xdr:colOff>
      <xdr:row>291</xdr:row>
      <xdr:rowOff>22412</xdr:rowOff>
    </xdr:to>
    <xdr:sp macro="" textlink="">
      <xdr:nvSpPr>
        <xdr:cNvPr id="90" name="角丸四角形 127">
          <a:extLst>
            <a:ext uri="{FF2B5EF4-FFF2-40B4-BE49-F238E27FC236}">
              <a16:creationId xmlns:a16="http://schemas.microsoft.com/office/drawing/2014/main" id="{A7021502-51F1-464B-8521-52FB9E5D8D19}"/>
            </a:ext>
          </a:extLst>
        </xdr:cNvPr>
        <xdr:cNvSpPr/>
      </xdr:nvSpPr>
      <xdr:spPr>
        <a:xfrm>
          <a:off x="3946605" y="58447214"/>
          <a:ext cx="3292396" cy="1190492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12.3. Enter substance information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(refer to p.37~)</a:t>
          </a:r>
        </a:p>
      </xdr:txBody>
    </xdr:sp>
    <xdr:clientData/>
  </xdr:twoCellAnchor>
  <xdr:twoCellAnchor>
    <xdr:from>
      <xdr:col>2</xdr:col>
      <xdr:colOff>1386329</xdr:colOff>
      <xdr:row>403</xdr:row>
      <xdr:rowOff>22411</xdr:rowOff>
    </xdr:from>
    <xdr:to>
      <xdr:col>3</xdr:col>
      <xdr:colOff>4021308</xdr:colOff>
      <xdr:row>408</xdr:row>
      <xdr:rowOff>59232</xdr:rowOff>
    </xdr:to>
    <xdr:sp macro="" textlink="">
      <xdr:nvSpPr>
        <xdr:cNvPr id="91" name="角丸四角形 127">
          <a:extLst>
            <a:ext uri="{FF2B5EF4-FFF2-40B4-BE49-F238E27FC236}">
              <a16:creationId xmlns:a16="http://schemas.microsoft.com/office/drawing/2014/main" id="{4EAB7ACA-51C0-4885-B21D-DDC7F4C1F59D}"/>
            </a:ext>
          </a:extLst>
        </xdr:cNvPr>
        <xdr:cNvSpPr/>
      </xdr:nvSpPr>
      <xdr:spPr>
        <a:xfrm>
          <a:off x="2932741" y="82056940"/>
          <a:ext cx="4233685" cy="1007998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13.Entering compliance information (refer to P.50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</xdr:txBody>
    </xdr:sp>
    <xdr:clientData/>
  </xdr:twoCellAnchor>
  <xdr:twoCellAnchor>
    <xdr:from>
      <xdr:col>0</xdr:col>
      <xdr:colOff>181430</xdr:colOff>
      <xdr:row>414</xdr:row>
      <xdr:rowOff>54429</xdr:rowOff>
    </xdr:from>
    <xdr:to>
      <xdr:col>3</xdr:col>
      <xdr:colOff>625930</xdr:colOff>
      <xdr:row>420</xdr:row>
      <xdr:rowOff>63500</xdr:rowOff>
    </xdr:to>
    <xdr:sp macro="" textlink="">
      <xdr:nvSpPr>
        <xdr:cNvPr id="92" name="角丸四角形 127">
          <a:extLst>
            <a:ext uri="{FF2B5EF4-FFF2-40B4-BE49-F238E27FC236}">
              <a16:creationId xmlns:a16="http://schemas.microsoft.com/office/drawing/2014/main" id="{022D5AF7-9E9F-45C0-8A80-B5D8EE9B69A9}"/>
            </a:ext>
          </a:extLst>
        </xdr:cNvPr>
        <xdr:cNvSpPr/>
      </xdr:nvSpPr>
      <xdr:spPr>
        <a:xfrm>
          <a:off x="181430" y="94694829"/>
          <a:ext cx="2425700" cy="1380671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13.2. Entering content above threshold level </a:t>
          </a:r>
        </a:p>
        <a:p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　　　　　　　　　　　　 </a:t>
          </a:r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(refer to P.51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</xdr:txBody>
    </xdr:sp>
    <xdr:clientData/>
  </xdr:twoCellAnchor>
  <xdr:twoCellAnchor>
    <xdr:from>
      <xdr:col>3</xdr:col>
      <xdr:colOff>581107</xdr:colOff>
      <xdr:row>474</xdr:row>
      <xdr:rowOff>98182</xdr:rowOff>
    </xdr:from>
    <xdr:to>
      <xdr:col>3</xdr:col>
      <xdr:colOff>4143509</xdr:colOff>
      <xdr:row>480</xdr:row>
      <xdr:rowOff>154214</xdr:rowOff>
    </xdr:to>
    <xdr:sp macro="" textlink="">
      <xdr:nvSpPr>
        <xdr:cNvPr id="93" name="角丸四角形 127">
          <a:extLst>
            <a:ext uri="{FF2B5EF4-FFF2-40B4-BE49-F238E27FC236}">
              <a16:creationId xmlns:a16="http://schemas.microsoft.com/office/drawing/2014/main" id="{C3EE2BC7-17AC-4E20-ADE8-9AD2EF9E94D7}"/>
            </a:ext>
          </a:extLst>
        </xdr:cNvPr>
        <xdr:cNvSpPr/>
      </xdr:nvSpPr>
      <xdr:spPr>
        <a:xfrm>
          <a:off x="3726225" y="96506123"/>
          <a:ext cx="3562402" cy="1221444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13.2. Entering content above threshold level </a:t>
          </a:r>
        </a:p>
        <a:p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　　　　　　　　　　　　 </a:t>
          </a:r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(refer to P.51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</xdr:txBody>
    </xdr:sp>
    <xdr:clientData/>
  </xdr:twoCellAnchor>
  <xdr:twoCellAnchor>
    <xdr:from>
      <xdr:col>3</xdr:col>
      <xdr:colOff>587511</xdr:colOff>
      <xdr:row>500</xdr:row>
      <xdr:rowOff>112059</xdr:rowOff>
    </xdr:from>
    <xdr:to>
      <xdr:col>3</xdr:col>
      <xdr:colOff>4161653</xdr:colOff>
      <xdr:row>506</xdr:row>
      <xdr:rowOff>82177</xdr:rowOff>
    </xdr:to>
    <xdr:sp macro="" textlink="">
      <xdr:nvSpPr>
        <xdr:cNvPr id="94" name="角丸四角形 127">
          <a:extLst>
            <a:ext uri="{FF2B5EF4-FFF2-40B4-BE49-F238E27FC236}">
              <a16:creationId xmlns:a16="http://schemas.microsoft.com/office/drawing/2014/main" id="{A094F4C6-F0B5-4FF9-8E30-10F9F18F1865}"/>
            </a:ext>
          </a:extLst>
        </xdr:cNvPr>
        <xdr:cNvSpPr/>
      </xdr:nvSpPr>
      <xdr:spPr>
        <a:xfrm>
          <a:off x="3732629" y="101958588"/>
          <a:ext cx="3574142" cy="1135530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13.3. Entering content above threshold level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　　　　　　　</a:t>
          </a:r>
          <a:r>
            <a:rPr kumimoji="1" lang="ja-JP" altLang="en-US" sz="1100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　　　　</a:t>
          </a:r>
          <a:endParaRPr kumimoji="1" lang="en-US" altLang="ja-JP" sz="1100" baseline="0">
            <a:solidFill>
              <a:schemeClr val="bg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　　　　　　　　　　　　</a:t>
          </a:r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(refer toP.53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</xdr:txBody>
    </xdr:sp>
    <xdr:clientData/>
  </xdr:twoCellAnchor>
  <xdr:twoCellAnchor>
    <xdr:from>
      <xdr:col>3</xdr:col>
      <xdr:colOff>424401</xdr:colOff>
      <xdr:row>559</xdr:row>
      <xdr:rowOff>186053</xdr:rowOff>
    </xdr:from>
    <xdr:to>
      <xdr:col>3</xdr:col>
      <xdr:colOff>4229599</xdr:colOff>
      <xdr:row>564</xdr:row>
      <xdr:rowOff>184451</xdr:rowOff>
    </xdr:to>
    <xdr:sp macro="" textlink="">
      <xdr:nvSpPr>
        <xdr:cNvPr id="95" name="角丸四角形 127">
          <a:extLst>
            <a:ext uri="{FF2B5EF4-FFF2-40B4-BE49-F238E27FC236}">
              <a16:creationId xmlns:a16="http://schemas.microsoft.com/office/drawing/2014/main" id="{8526AF56-9ED9-4791-A572-112C942CB298}"/>
            </a:ext>
          </a:extLst>
        </xdr:cNvPr>
        <xdr:cNvSpPr/>
      </xdr:nvSpPr>
      <xdr:spPr>
        <a:xfrm>
          <a:off x="3567651" y="109755303"/>
          <a:ext cx="3805198" cy="950898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11.7.Authorize and save the data (refer to P.31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</xdr:txBody>
    </xdr:sp>
    <xdr:clientData/>
  </xdr:twoCellAnchor>
  <xdr:twoCellAnchor>
    <xdr:from>
      <xdr:col>0</xdr:col>
      <xdr:colOff>291060</xdr:colOff>
      <xdr:row>331</xdr:row>
      <xdr:rowOff>84687</xdr:rowOff>
    </xdr:from>
    <xdr:to>
      <xdr:col>3</xdr:col>
      <xdr:colOff>3548528</xdr:colOff>
      <xdr:row>333</xdr:row>
      <xdr:rowOff>98310</xdr:rowOff>
    </xdr:to>
    <xdr:grpSp>
      <xdr:nvGrpSpPr>
        <xdr:cNvPr id="96" name="グループ化 95">
          <a:extLst>
            <a:ext uri="{FF2B5EF4-FFF2-40B4-BE49-F238E27FC236}">
              <a16:creationId xmlns:a16="http://schemas.microsoft.com/office/drawing/2014/main" id="{E7C67801-A589-44D5-81F1-71E0524F8847}"/>
            </a:ext>
          </a:extLst>
        </xdr:cNvPr>
        <xdr:cNvGrpSpPr/>
      </xdr:nvGrpSpPr>
      <xdr:grpSpPr>
        <a:xfrm>
          <a:off x="294235" y="66219937"/>
          <a:ext cx="6400718" cy="391448"/>
          <a:chOff x="591718" y="41827314"/>
          <a:chExt cx="6267530" cy="394268"/>
        </a:xfrm>
      </xdr:grpSpPr>
      <xdr:sp macro="" textlink="">
        <xdr:nvSpPr>
          <xdr:cNvPr id="97" name="角丸四角形 71">
            <a:extLst>
              <a:ext uri="{FF2B5EF4-FFF2-40B4-BE49-F238E27FC236}">
                <a16:creationId xmlns:a16="http://schemas.microsoft.com/office/drawing/2014/main" id="{B6EBD6EE-58AB-92A6-2F05-5980ABDEE335}"/>
              </a:ext>
            </a:extLst>
          </xdr:cNvPr>
          <xdr:cNvSpPr/>
        </xdr:nvSpPr>
        <xdr:spPr>
          <a:xfrm>
            <a:off x="4763710" y="41827314"/>
            <a:ext cx="2095538" cy="369651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8" name="角丸四角形 71">
            <a:extLst>
              <a:ext uri="{FF2B5EF4-FFF2-40B4-BE49-F238E27FC236}">
                <a16:creationId xmlns:a16="http://schemas.microsoft.com/office/drawing/2014/main" id="{0B8F8C97-32A4-431F-3AB7-BD95A8375FA9}"/>
              </a:ext>
            </a:extLst>
          </xdr:cNvPr>
          <xdr:cNvSpPr/>
        </xdr:nvSpPr>
        <xdr:spPr>
          <a:xfrm>
            <a:off x="591718" y="41845357"/>
            <a:ext cx="2150309" cy="376225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201705</xdr:colOff>
      <xdr:row>317</xdr:row>
      <xdr:rowOff>89647</xdr:rowOff>
    </xdr:from>
    <xdr:to>
      <xdr:col>3</xdr:col>
      <xdr:colOff>4190999</xdr:colOff>
      <xdr:row>321</xdr:row>
      <xdr:rowOff>141940</xdr:rowOff>
    </xdr:to>
    <xdr:sp macro="" textlink="">
      <xdr:nvSpPr>
        <xdr:cNvPr id="99" name="角丸四角形 127">
          <a:extLst>
            <a:ext uri="{FF2B5EF4-FFF2-40B4-BE49-F238E27FC236}">
              <a16:creationId xmlns:a16="http://schemas.microsoft.com/office/drawing/2014/main" id="{13C02571-9807-40F7-881E-7F9C46F0E4D8}"/>
            </a:ext>
          </a:extLst>
        </xdr:cNvPr>
        <xdr:cNvSpPr/>
      </xdr:nvSpPr>
      <xdr:spPr>
        <a:xfrm>
          <a:off x="3346823" y="65345235"/>
          <a:ext cx="3989294" cy="903940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12.4. Entering substance information(refer to p.40~)</a:t>
          </a:r>
        </a:p>
      </xdr:txBody>
    </xdr:sp>
    <xdr:clientData/>
  </xdr:twoCellAnchor>
  <xdr:twoCellAnchor>
    <xdr:from>
      <xdr:col>3</xdr:col>
      <xdr:colOff>2174481</xdr:colOff>
      <xdr:row>160</xdr:row>
      <xdr:rowOff>36287</xdr:rowOff>
    </xdr:from>
    <xdr:to>
      <xdr:col>3</xdr:col>
      <xdr:colOff>3501572</xdr:colOff>
      <xdr:row>164</xdr:row>
      <xdr:rowOff>129737</xdr:rowOff>
    </xdr:to>
    <xdr:sp macro="" textlink="">
      <xdr:nvSpPr>
        <xdr:cNvPr id="100" name="角丸四角形 3">
          <a:extLst>
            <a:ext uri="{FF2B5EF4-FFF2-40B4-BE49-F238E27FC236}">
              <a16:creationId xmlns:a16="http://schemas.microsoft.com/office/drawing/2014/main" id="{0DADCD9C-5CC2-4FA5-B201-0BDFAFE8081C}"/>
            </a:ext>
          </a:extLst>
        </xdr:cNvPr>
        <xdr:cNvSpPr/>
      </xdr:nvSpPr>
      <xdr:spPr>
        <a:xfrm>
          <a:off x="2644381" y="36383687"/>
          <a:ext cx="0" cy="1007850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1231347</xdr:colOff>
      <xdr:row>19</xdr:row>
      <xdr:rowOff>44174</xdr:rowOff>
    </xdr:from>
    <xdr:ext cx="299098" cy="308641"/>
    <xdr:pic>
      <xdr:nvPicPr>
        <xdr:cNvPr id="101" name="図 100">
          <a:extLst>
            <a:ext uri="{FF2B5EF4-FFF2-40B4-BE49-F238E27FC236}">
              <a16:creationId xmlns:a16="http://schemas.microsoft.com/office/drawing/2014/main" id="{E97DD834-AA2A-40C4-B23C-C41F809411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943"/>
        <a:stretch/>
      </xdr:blipFill>
      <xdr:spPr>
        <a:xfrm>
          <a:off x="1980647" y="4158974"/>
          <a:ext cx="299098" cy="308641"/>
        </a:xfrm>
        <a:prstGeom prst="rect">
          <a:avLst/>
        </a:prstGeom>
      </xdr:spPr>
    </xdr:pic>
    <xdr:clientData/>
  </xdr:oneCellAnchor>
  <xdr:oneCellAnchor>
    <xdr:from>
      <xdr:col>2</xdr:col>
      <xdr:colOff>1225824</xdr:colOff>
      <xdr:row>18</xdr:row>
      <xdr:rowOff>43332</xdr:rowOff>
    </xdr:from>
    <xdr:ext cx="306044" cy="290319"/>
    <xdr:pic>
      <xdr:nvPicPr>
        <xdr:cNvPr id="102" name="図 101">
          <a:extLst>
            <a:ext uri="{FF2B5EF4-FFF2-40B4-BE49-F238E27FC236}">
              <a16:creationId xmlns:a16="http://schemas.microsoft.com/office/drawing/2014/main" id="{3A8907A7-74E9-4887-BE6F-79AFDFAFE9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1474" y="3929532"/>
          <a:ext cx="306044" cy="290319"/>
        </a:xfrm>
        <a:prstGeom prst="rect">
          <a:avLst/>
        </a:prstGeom>
      </xdr:spPr>
    </xdr:pic>
    <xdr:clientData/>
  </xdr:oneCellAnchor>
  <xdr:twoCellAnchor>
    <xdr:from>
      <xdr:col>1</xdr:col>
      <xdr:colOff>620059</xdr:colOff>
      <xdr:row>153</xdr:row>
      <xdr:rowOff>71345</xdr:rowOff>
    </xdr:from>
    <xdr:to>
      <xdr:col>2</xdr:col>
      <xdr:colOff>366059</xdr:colOff>
      <xdr:row>156</xdr:row>
      <xdr:rowOff>108698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67B33575-680A-4A7A-968D-F5AE7FF759C4}"/>
            </a:ext>
          </a:extLst>
        </xdr:cNvPr>
        <xdr:cNvSpPr txBox="1"/>
      </xdr:nvSpPr>
      <xdr:spPr>
        <a:xfrm>
          <a:off x="1280459" y="34818545"/>
          <a:ext cx="406400" cy="723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1</xdr:col>
      <xdr:colOff>239432</xdr:colOff>
      <xdr:row>98</xdr:row>
      <xdr:rowOff>157631</xdr:rowOff>
    </xdr:from>
    <xdr:to>
      <xdr:col>1</xdr:col>
      <xdr:colOff>1191932</xdr:colOff>
      <xdr:row>102</xdr:row>
      <xdr:rowOff>4484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2E7300F-2953-442A-8399-B439A975B8A9}"/>
            </a:ext>
          </a:extLst>
        </xdr:cNvPr>
        <xdr:cNvSpPr txBox="1"/>
      </xdr:nvSpPr>
      <xdr:spPr>
        <a:xfrm>
          <a:off x="899832" y="22331831"/>
          <a:ext cx="419100" cy="761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C00000"/>
              </a:solidFill>
            </a:rPr>
            <a:t>①</a:t>
          </a:r>
        </a:p>
      </xdr:txBody>
    </xdr:sp>
    <xdr:clientData/>
  </xdr:twoCellAnchor>
  <xdr:twoCellAnchor>
    <xdr:from>
      <xdr:col>1</xdr:col>
      <xdr:colOff>484843</xdr:colOff>
      <xdr:row>98</xdr:row>
      <xdr:rowOff>155388</xdr:rowOff>
    </xdr:from>
    <xdr:to>
      <xdr:col>2</xdr:col>
      <xdr:colOff>230843</xdr:colOff>
      <xdr:row>102</xdr:row>
      <xdr:rowOff>2241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BC243B5D-B8C5-4477-BFDE-C45E439C9402}"/>
            </a:ext>
          </a:extLst>
        </xdr:cNvPr>
        <xdr:cNvSpPr txBox="1"/>
      </xdr:nvSpPr>
      <xdr:spPr>
        <a:xfrm>
          <a:off x="1145243" y="22329588"/>
          <a:ext cx="406400" cy="761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C00000"/>
              </a:solidFill>
            </a:rPr>
            <a:t>②</a:t>
          </a:r>
        </a:p>
      </xdr:txBody>
    </xdr:sp>
    <xdr:clientData/>
  </xdr:twoCellAnchor>
  <xdr:twoCellAnchor>
    <xdr:from>
      <xdr:col>0</xdr:col>
      <xdr:colOff>216648</xdr:colOff>
      <xdr:row>87</xdr:row>
      <xdr:rowOff>149413</xdr:rowOff>
    </xdr:from>
    <xdr:to>
      <xdr:col>1</xdr:col>
      <xdr:colOff>679825</xdr:colOff>
      <xdr:row>88</xdr:row>
      <xdr:rowOff>134472</xdr:rowOff>
    </xdr:to>
    <xdr:sp macro="" textlink="">
      <xdr:nvSpPr>
        <xdr:cNvPr id="106" name="楕円 105">
          <a:extLst>
            <a:ext uri="{FF2B5EF4-FFF2-40B4-BE49-F238E27FC236}">
              <a16:creationId xmlns:a16="http://schemas.microsoft.com/office/drawing/2014/main" id="{0BC4B123-FD33-4603-8123-AFE199A0952B}"/>
            </a:ext>
          </a:extLst>
        </xdr:cNvPr>
        <xdr:cNvSpPr/>
      </xdr:nvSpPr>
      <xdr:spPr>
        <a:xfrm>
          <a:off x="216648" y="19809013"/>
          <a:ext cx="1104527" cy="213659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1523999</xdr:colOff>
      <xdr:row>552</xdr:row>
      <xdr:rowOff>151190</xdr:rowOff>
    </xdr:from>
    <xdr:to>
      <xdr:col>3</xdr:col>
      <xdr:colOff>3438072</xdr:colOff>
      <xdr:row>554</xdr:row>
      <xdr:rowOff>60476</xdr:rowOff>
    </xdr:to>
    <xdr:sp macro="" textlink="">
      <xdr:nvSpPr>
        <xdr:cNvPr id="107" name="角丸四角形 13">
          <a:extLst>
            <a:ext uri="{FF2B5EF4-FFF2-40B4-BE49-F238E27FC236}">
              <a16:creationId xmlns:a16="http://schemas.microsoft.com/office/drawing/2014/main" id="{FD679686-77BD-4E80-9030-F54E4B7E48C3}"/>
            </a:ext>
          </a:extLst>
        </xdr:cNvPr>
        <xdr:cNvSpPr/>
      </xdr:nvSpPr>
      <xdr:spPr>
        <a:xfrm>
          <a:off x="4667249" y="108386940"/>
          <a:ext cx="1914073" cy="290286"/>
        </a:xfrm>
        <a:prstGeom prst="round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925248</xdr:colOff>
      <xdr:row>373</xdr:row>
      <xdr:rowOff>171822</xdr:rowOff>
    </xdr:from>
    <xdr:to>
      <xdr:col>3</xdr:col>
      <xdr:colOff>2256118</xdr:colOff>
      <xdr:row>375</xdr:row>
      <xdr:rowOff>29937</xdr:rowOff>
    </xdr:to>
    <xdr:sp macro="" textlink="">
      <xdr:nvSpPr>
        <xdr:cNvPr id="112" name="角丸四角形 71">
          <a:extLst>
            <a:ext uri="{FF2B5EF4-FFF2-40B4-BE49-F238E27FC236}">
              <a16:creationId xmlns:a16="http://schemas.microsoft.com/office/drawing/2014/main" id="{C0027E93-F703-4265-ACD0-5AAB0398AA71}"/>
            </a:ext>
          </a:extLst>
        </xdr:cNvPr>
        <xdr:cNvSpPr/>
      </xdr:nvSpPr>
      <xdr:spPr>
        <a:xfrm>
          <a:off x="4070366" y="76379293"/>
          <a:ext cx="1330870" cy="246585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529201</xdr:colOff>
      <xdr:row>121</xdr:row>
      <xdr:rowOff>44823</xdr:rowOff>
    </xdr:from>
    <xdr:to>
      <xdr:col>3</xdr:col>
      <xdr:colOff>4011706</xdr:colOff>
      <xdr:row>126</xdr:row>
      <xdr:rowOff>22412</xdr:rowOff>
    </xdr:to>
    <xdr:sp macro="" textlink="">
      <xdr:nvSpPr>
        <xdr:cNvPr id="114" name="角丸四角形 127">
          <a:extLst>
            <a:ext uri="{FF2B5EF4-FFF2-40B4-BE49-F238E27FC236}">
              <a16:creationId xmlns:a16="http://schemas.microsoft.com/office/drawing/2014/main" id="{01B97B38-EF12-45A3-9554-6E15B7A47202}"/>
            </a:ext>
          </a:extLst>
        </xdr:cNvPr>
        <xdr:cNvSpPr/>
      </xdr:nvSpPr>
      <xdr:spPr>
        <a:xfrm>
          <a:off x="3674319" y="26251647"/>
          <a:ext cx="3482505" cy="948765"/>
        </a:xfrm>
        <a:prstGeom prst="roundRect">
          <a:avLst/>
        </a:prstGeom>
        <a:solidFill>
          <a:schemeClr val="accent2"/>
        </a:solidFill>
        <a:ln w="28575">
          <a:noFill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ja-JP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r>
            <a:rPr kumimoji="1" lang="ja-JP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endParaRPr lang="ja-JP" altLang="ja-JP">
            <a:solidFill>
              <a:schemeClr val="bg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5.Entering new data (Refer to P.13</a:t>
          </a:r>
          <a:r>
            <a:rPr kumimoji="1" lang="ja-JP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solidFill>
              <a:schemeClr val="bg1"/>
            </a:solidFill>
            <a:effectLst/>
          </a:endParaRPr>
        </a:p>
      </xdr:txBody>
    </xdr:sp>
    <xdr:clientData/>
  </xdr:twoCellAnchor>
  <xdr:oneCellAnchor>
    <xdr:from>
      <xdr:col>3</xdr:col>
      <xdr:colOff>1315357</xdr:colOff>
      <xdr:row>147</xdr:row>
      <xdr:rowOff>90715</xdr:rowOff>
    </xdr:from>
    <xdr:ext cx="2494643" cy="743857"/>
    <xdr:pic>
      <xdr:nvPicPr>
        <xdr:cNvPr id="115" name="図 114">
          <a:extLst>
            <a:ext uri="{FF2B5EF4-FFF2-40B4-BE49-F238E27FC236}">
              <a16:creationId xmlns:a16="http://schemas.microsoft.com/office/drawing/2014/main" id="{D9B1638D-2C57-4793-B1E2-FDC351716D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42507" y="33466315"/>
          <a:ext cx="2494643" cy="743857"/>
        </a:xfrm>
        <a:prstGeom prst="rect">
          <a:avLst/>
        </a:prstGeom>
      </xdr:spPr>
    </xdr:pic>
    <xdr:clientData/>
  </xdr:oneCellAnchor>
  <xdr:oneCellAnchor>
    <xdr:from>
      <xdr:col>1</xdr:col>
      <xdr:colOff>18967</xdr:colOff>
      <xdr:row>381</xdr:row>
      <xdr:rowOff>127001</xdr:rowOff>
    </xdr:from>
    <xdr:ext cx="5830140" cy="408214"/>
    <xdr:pic>
      <xdr:nvPicPr>
        <xdr:cNvPr id="116" name="図 115">
          <a:extLst>
            <a:ext uri="{FF2B5EF4-FFF2-40B4-BE49-F238E27FC236}">
              <a16:creationId xmlns:a16="http://schemas.microsoft.com/office/drawing/2014/main" id="{81C166BE-542D-487F-BB1C-774A90AA3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9367" y="87452201"/>
          <a:ext cx="5830140" cy="408214"/>
        </a:xfrm>
        <a:prstGeom prst="rect">
          <a:avLst/>
        </a:prstGeom>
      </xdr:spPr>
    </xdr:pic>
    <xdr:clientData/>
  </xdr:oneCellAnchor>
  <xdr:oneCellAnchor>
    <xdr:from>
      <xdr:col>0</xdr:col>
      <xdr:colOff>263072</xdr:colOff>
      <xdr:row>532</xdr:row>
      <xdr:rowOff>81643</xdr:rowOff>
    </xdr:from>
    <xdr:ext cx="3633108" cy="399142"/>
    <xdr:pic>
      <xdr:nvPicPr>
        <xdr:cNvPr id="117" name="図 116">
          <a:extLst>
            <a:ext uri="{FF2B5EF4-FFF2-40B4-BE49-F238E27FC236}">
              <a16:creationId xmlns:a16="http://schemas.microsoft.com/office/drawing/2014/main" id="{8A8FEE5E-EF4E-4412-A350-BBE705358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190"/>
        <a:stretch/>
      </xdr:blipFill>
      <xdr:spPr>
        <a:xfrm>
          <a:off x="263072" y="121925443"/>
          <a:ext cx="3633108" cy="399142"/>
        </a:xfrm>
        <a:prstGeom prst="rect">
          <a:avLst/>
        </a:prstGeom>
      </xdr:spPr>
    </xdr:pic>
    <xdr:clientData/>
  </xdr:oneCellAnchor>
  <xdr:oneCellAnchor>
    <xdr:from>
      <xdr:col>2</xdr:col>
      <xdr:colOff>244927</xdr:colOff>
      <xdr:row>532</xdr:row>
      <xdr:rowOff>81643</xdr:rowOff>
    </xdr:from>
    <xdr:ext cx="1466784" cy="390070"/>
    <xdr:pic>
      <xdr:nvPicPr>
        <xdr:cNvPr id="118" name="図 117">
          <a:extLst>
            <a:ext uri="{FF2B5EF4-FFF2-40B4-BE49-F238E27FC236}">
              <a16:creationId xmlns:a16="http://schemas.microsoft.com/office/drawing/2014/main" id="{1C07F137-4664-44F9-AB73-6C277E611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65727" y="121925443"/>
          <a:ext cx="1466784" cy="390070"/>
        </a:xfrm>
        <a:prstGeom prst="rect">
          <a:avLst/>
        </a:prstGeom>
      </xdr:spPr>
    </xdr:pic>
    <xdr:clientData/>
  </xdr:oneCellAnchor>
  <xdr:twoCellAnchor>
    <xdr:from>
      <xdr:col>3</xdr:col>
      <xdr:colOff>256133</xdr:colOff>
      <xdr:row>531</xdr:row>
      <xdr:rowOff>90712</xdr:rowOff>
    </xdr:from>
    <xdr:to>
      <xdr:col>3</xdr:col>
      <xdr:colOff>4273177</xdr:colOff>
      <xdr:row>537</xdr:row>
      <xdr:rowOff>74706</xdr:rowOff>
    </xdr:to>
    <xdr:sp macro="" textlink="">
      <xdr:nvSpPr>
        <xdr:cNvPr id="119" name="角丸四角形 127">
          <a:extLst>
            <a:ext uri="{FF2B5EF4-FFF2-40B4-BE49-F238E27FC236}">
              <a16:creationId xmlns:a16="http://schemas.microsoft.com/office/drawing/2014/main" id="{F83EF0EF-E266-4A07-A71D-8DA5CA1D7D19}"/>
            </a:ext>
          </a:extLst>
        </xdr:cNvPr>
        <xdr:cNvSpPr/>
      </xdr:nvSpPr>
      <xdr:spPr>
        <a:xfrm>
          <a:off x="3401251" y="108070594"/>
          <a:ext cx="4017044" cy="1149406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AI_Operation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13.4.Perform error checking and finalize the data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(refer to P.56)</a:t>
          </a:r>
        </a:p>
      </xdr:txBody>
    </xdr:sp>
    <xdr:clientData/>
  </xdr:twoCellAnchor>
  <xdr:twoCellAnchor editAs="oneCell">
    <xdr:from>
      <xdr:col>3</xdr:col>
      <xdr:colOff>3624036</xdr:colOff>
      <xdr:row>112</xdr:row>
      <xdr:rowOff>84665</xdr:rowOff>
    </xdr:from>
    <xdr:to>
      <xdr:col>4</xdr:col>
      <xdr:colOff>288119</xdr:colOff>
      <xdr:row>113</xdr:row>
      <xdr:rowOff>84824</xdr:rowOff>
    </xdr:to>
    <xdr:pic>
      <xdr:nvPicPr>
        <xdr:cNvPr id="120" name="図 119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BF4715F-20ED-4339-9C0A-F320160AF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7286" y="24140582"/>
          <a:ext cx="1003250" cy="236167"/>
        </a:xfrm>
        <a:prstGeom prst="rect">
          <a:avLst/>
        </a:prstGeom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>
    <xdr:from>
      <xdr:col>3</xdr:col>
      <xdr:colOff>1652883</xdr:colOff>
      <xdr:row>382</xdr:row>
      <xdr:rowOff>7472</xdr:rowOff>
    </xdr:from>
    <xdr:to>
      <xdr:col>3</xdr:col>
      <xdr:colOff>2983753</xdr:colOff>
      <xdr:row>383</xdr:row>
      <xdr:rowOff>100161</xdr:rowOff>
    </xdr:to>
    <xdr:sp macro="" textlink="">
      <xdr:nvSpPr>
        <xdr:cNvPr id="122" name="角丸四角形 71">
          <a:extLst>
            <a:ext uri="{FF2B5EF4-FFF2-40B4-BE49-F238E27FC236}">
              <a16:creationId xmlns:a16="http://schemas.microsoft.com/office/drawing/2014/main" id="{A62512F9-BB66-40FB-BBAB-F12905C6793A}"/>
            </a:ext>
          </a:extLst>
        </xdr:cNvPr>
        <xdr:cNvSpPr/>
      </xdr:nvSpPr>
      <xdr:spPr>
        <a:xfrm>
          <a:off x="4798001" y="77963060"/>
          <a:ext cx="1330870" cy="286925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3547907</xdr:colOff>
      <xdr:row>206</xdr:row>
      <xdr:rowOff>176803</xdr:rowOff>
    </xdr:from>
    <xdr:to>
      <xdr:col>4</xdr:col>
      <xdr:colOff>216409</xdr:colOff>
      <xdr:row>208</xdr:row>
      <xdr:rowOff>30165</xdr:rowOff>
    </xdr:to>
    <xdr:pic>
      <xdr:nvPicPr>
        <xdr:cNvPr id="110" name="図 109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872052F-409F-4C01-8297-FFE380E96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1157" y="42309053"/>
          <a:ext cx="1004494" cy="231187"/>
        </a:xfrm>
        <a:prstGeom prst="rect">
          <a:avLst/>
        </a:prstGeom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 editAs="oneCell">
    <xdr:from>
      <xdr:col>3</xdr:col>
      <xdr:colOff>3758951</xdr:colOff>
      <xdr:row>388</xdr:row>
      <xdr:rowOff>140696</xdr:rowOff>
    </xdr:from>
    <xdr:to>
      <xdr:col>4</xdr:col>
      <xdr:colOff>303442</xdr:colOff>
      <xdr:row>389</xdr:row>
      <xdr:rowOff>178207</xdr:rowOff>
    </xdr:to>
    <xdr:pic>
      <xdr:nvPicPr>
        <xdr:cNvPr id="125" name="図 12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116FB34-B49C-46B2-AEE9-33F99852B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2201" y="77028613"/>
          <a:ext cx="883658" cy="231186"/>
        </a:xfrm>
        <a:prstGeom prst="rect">
          <a:avLst/>
        </a:prstGeom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 editAs="oneCell">
    <xdr:from>
      <xdr:col>3</xdr:col>
      <xdr:colOff>3376706</xdr:colOff>
      <xdr:row>538</xdr:row>
      <xdr:rowOff>156883</xdr:rowOff>
    </xdr:from>
    <xdr:to>
      <xdr:col>3</xdr:col>
      <xdr:colOff>4257189</xdr:colOff>
      <xdr:row>540</xdr:row>
      <xdr:rowOff>6510</xdr:rowOff>
    </xdr:to>
    <xdr:pic>
      <xdr:nvPicPr>
        <xdr:cNvPr id="126" name="図 125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959598E-DA76-459F-90C5-7BE0CB48D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1824" y="109690648"/>
          <a:ext cx="883658" cy="234922"/>
        </a:xfrm>
        <a:prstGeom prst="rect">
          <a:avLst/>
        </a:prstGeom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302380</xdr:colOff>
      <xdr:row>401</xdr:row>
      <xdr:rowOff>71820</xdr:rowOff>
    </xdr:from>
    <xdr:to>
      <xdr:col>3</xdr:col>
      <xdr:colOff>1791607</xdr:colOff>
      <xdr:row>422</xdr:row>
      <xdr:rowOff>60220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E04B622C-BCED-D210-2AFE-CCE7EE709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380" y="79002320"/>
          <a:ext cx="4653644" cy="3967733"/>
        </a:xfrm>
        <a:prstGeom prst="rect">
          <a:avLst/>
        </a:prstGeom>
      </xdr:spPr>
    </xdr:pic>
    <xdr:clientData/>
  </xdr:twoCellAnchor>
  <xdr:twoCellAnchor editAs="oneCell">
    <xdr:from>
      <xdr:col>1</xdr:col>
      <xdr:colOff>41273</xdr:colOff>
      <xdr:row>397</xdr:row>
      <xdr:rowOff>122642</xdr:rowOff>
    </xdr:from>
    <xdr:to>
      <xdr:col>3</xdr:col>
      <xdr:colOff>2886074</xdr:colOff>
      <xdr:row>399</xdr:row>
      <xdr:rowOff>69398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77FAAF54-44C4-46B2-807F-56A46C8395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9702" y="76676428"/>
          <a:ext cx="5699126" cy="324580"/>
        </a:xfrm>
        <a:prstGeom prst="rect">
          <a:avLst/>
        </a:prstGeom>
      </xdr:spPr>
    </xdr:pic>
    <xdr:clientData/>
  </xdr:twoCellAnchor>
  <xdr:twoCellAnchor editAs="oneCell">
    <xdr:from>
      <xdr:col>1</xdr:col>
      <xdr:colOff>43088</xdr:colOff>
      <xdr:row>392</xdr:row>
      <xdr:rowOff>33741</xdr:rowOff>
    </xdr:from>
    <xdr:to>
      <xdr:col>3</xdr:col>
      <xdr:colOff>2887889</xdr:colOff>
      <xdr:row>393</xdr:row>
      <xdr:rowOff>164645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F59FD514-53EB-DF4F-1EE3-0629BA96B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1517" y="75635027"/>
          <a:ext cx="5699126" cy="324580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</xdr:colOff>
      <xdr:row>386</xdr:row>
      <xdr:rowOff>81644</xdr:rowOff>
    </xdr:from>
    <xdr:to>
      <xdr:col>2</xdr:col>
      <xdr:colOff>473982</xdr:colOff>
      <xdr:row>388</xdr:row>
      <xdr:rowOff>18144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183E18AD-11F4-8BEC-71A5-3EBE7ED8C5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1928" y="74603430"/>
          <a:ext cx="1616983" cy="3174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366</xdr:row>
      <xdr:rowOff>60249</xdr:rowOff>
    </xdr:from>
    <xdr:to>
      <xdr:col>3</xdr:col>
      <xdr:colOff>399810</xdr:colOff>
      <xdr:row>374</xdr:row>
      <xdr:rowOff>86301</xdr:rowOff>
    </xdr:to>
    <xdr:pic>
      <xdr:nvPicPr>
        <xdr:cNvPr id="129" name="図 128">
          <a:extLst>
            <a:ext uri="{FF2B5EF4-FFF2-40B4-BE49-F238E27FC236}">
              <a16:creationId xmlns:a16="http://schemas.microsoft.com/office/drawing/2014/main" id="{8FD170CB-D794-965F-2194-50B23342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429" y="71053249"/>
          <a:ext cx="3257310" cy="1553228"/>
        </a:xfrm>
        <a:prstGeom prst="rect">
          <a:avLst/>
        </a:prstGeom>
      </xdr:spPr>
    </xdr:pic>
    <xdr:clientData/>
  </xdr:twoCellAnchor>
  <xdr:twoCellAnchor editAs="oneCell">
    <xdr:from>
      <xdr:col>1</xdr:col>
      <xdr:colOff>24946</xdr:colOff>
      <xdr:row>344</xdr:row>
      <xdr:rowOff>88312</xdr:rowOff>
    </xdr:from>
    <xdr:to>
      <xdr:col>3</xdr:col>
      <xdr:colOff>3666218</xdr:colOff>
      <xdr:row>361</xdr:row>
      <xdr:rowOff>65063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08F6449E-FAAE-9DE1-4881-03B69E66C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" y="67080812"/>
          <a:ext cx="6501947" cy="3218426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332</xdr:row>
      <xdr:rowOff>44824</xdr:rowOff>
    </xdr:from>
    <xdr:to>
      <xdr:col>4</xdr:col>
      <xdr:colOff>1038</xdr:colOff>
      <xdr:row>339</xdr:row>
      <xdr:rowOff>121560</xdr:rowOff>
    </xdr:to>
    <xdr:pic>
      <xdr:nvPicPr>
        <xdr:cNvPr id="122" name="図 121">
          <a:extLst>
            <a:ext uri="{FF2B5EF4-FFF2-40B4-BE49-F238E27FC236}">
              <a16:creationId xmlns:a16="http://schemas.microsoft.com/office/drawing/2014/main" id="{71459EF9-D7D2-3840-6B1F-92E19AEA1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9357" y="66846824"/>
          <a:ext cx="7164985" cy="1439558"/>
        </a:xfrm>
        <a:prstGeom prst="rect">
          <a:avLst/>
        </a:prstGeom>
      </xdr:spPr>
    </xdr:pic>
    <xdr:clientData/>
  </xdr:twoCellAnchor>
  <xdr:twoCellAnchor editAs="oneCell">
    <xdr:from>
      <xdr:col>1</xdr:col>
      <xdr:colOff>209388</xdr:colOff>
      <xdr:row>306</xdr:row>
      <xdr:rowOff>81644</xdr:rowOff>
    </xdr:from>
    <xdr:to>
      <xdr:col>3</xdr:col>
      <xdr:colOff>3516538</xdr:colOff>
      <xdr:row>324</xdr:row>
      <xdr:rowOff>36287</xdr:rowOff>
    </xdr:to>
    <xdr:pic>
      <xdr:nvPicPr>
        <xdr:cNvPr id="121" name="図 120">
          <a:extLst>
            <a:ext uri="{FF2B5EF4-FFF2-40B4-BE49-F238E27FC236}">
              <a16:creationId xmlns:a16="http://schemas.microsoft.com/office/drawing/2014/main" id="{D6E2813B-F4F1-2EAD-0A4D-8E2E165AD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7817" y="59835144"/>
          <a:ext cx="6167825" cy="3383643"/>
        </a:xfrm>
        <a:prstGeom prst="rect">
          <a:avLst/>
        </a:prstGeom>
      </xdr:spPr>
    </xdr:pic>
    <xdr:clientData/>
  </xdr:twoCellAnchor>
  <xdr:twoCellAnchor editAs="oneCell">
    <xdr:from>
      <xdr:col>0</xdr:col>
      <xdr:colOff>281215</xdr:colOff>
      <xdr:row>286</xdr:row>
      <xdr:rowOff>90714</xdr:rowOff>
    </xdr:from>
    <xdr:to>
      <xdr:col>3</xdr:col>
      <xdr:colOff>3723324</xdr:colOff>
      <xdr:row>295</xdr:row>
      <xdr:rowOff>30389</xdr:rowOff>
    </xdr:to>
    <xdr:pic>
      <xdr:nvPicPr>
        <xdr:cNvPr id="120" name="図 119">
          <a:extLst>
            <a:ext uri="{FF2B5EF4-FFF2-40B4-BE49-F238E27FC236}">
              <a16:creationId xmlns:a16="http://schemas.microsoft.com/office/drawing/2014/main" id="{98825CCC-0F41-9FC3-5CFD-F40B4FCA52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1215" y="56796214"/>
          <a:ext cx="6611213" cy="1650999"/>
        </a:xfrm>
        <a:prstGeom prst="rect">
          <a:avLst/>
        </a:prstGeom>
      </xdr:spPr>
    </xdr:pic>
    <xdr:clientData/>
  </xdr:twoCellAnchor>
  <xdr:twoCellAnchor editAs="oneCell">
    <xdr:from>
      <xdr:col>1</xdr:col>
      <xdr:colOff>18143</xdr:colOff>
      <xdr:row>257</xdr:row>
      <xdr:rowOff>23469</xdr:rowOff>
    </xdr:from>
    <xdr:to>
      <xdr:col>3</xdr:col>
      <xdr:colOff>3532816</xdr:colOff>
      <xdr:row>274</xdr:row>
      <xdr:rowOff>159657</xdr:rowOff>
    </xdr:to>
    <xdr:pic>
      <xdr:nvPicPr>
        <xdr:cNvPr id="119" name="図 118">
          <a:extLst>
            <a:ext uri="{FF2B5EF4-FFF2-40B4-BE49-F238E27FC236}">
              <a16:creationId xmlns:a16="http://schemas.microsoft.com/office/drawing/2014/main" id="{CF3068FA-8C50-7169-B218-C3675AC133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6572" y="51195398"/>
          <a:ext cx="6375348" cy="3371513"/>
        </a:xfrm>
        <a:prstGeom prst="rect">
          <a:avLst/>
        </a:prstGeom>
      </xdr:spPr>
    </xdr:pic>
    <xdr:clientData/>
  </xdr:twoCellAnchor>
  <xdr:twoCellAnchor editAs="oneCell">
    <xdr:from>
      <xdr:col>1</xdr:col>
      <xdr:colOff>45357</xdr:colOff>
      <xdr:row>248</xdr:row>
      <xdr:rowOff>28547</xdr:rowOff>
    </xdr:from>
    <xdr:to>
      <xdr:col>3</xdr:col>
      <xdr:colOff>3268889</xdr:colOff>
      <xdr:row>256</xdr:row>
      <xdr:rowOff>187885</xdr:rowOff>
    </xdr:to>
    <xdr:pic>
      <xdr:nvPicPr>
        <xdr:cNvPr id="118" name="図 117">
          <a:extLst>
            <a:ext uri="{FF2B5EF4-FFF2-40B4-BE49-F238E27FC236}">
              <a16:creationId xmlns:a16="http://schemas.microsoft.com/office/drawing/2014/main" id="{9C325B1E-490C-B227-6678-FDAD1F39D0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3786" y="49485976"/>
          <a:ext cx="6077857" cy="168595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220</xdr:row>
      <xdr:rowOff>81207</xdr:rowOff>
    </xdr:from>
    <xdr:to>
      <xdr:col>3</xdr:col>
      <xdr:colOff>4190253</xdr:colOff>
      <xdr:row>228</xdr:row>
      <xdr:rowOff>8325</xdr:rowOff>
    </xdr:to>
    <xdr:pic>
      <xdr:nvPicPr>
        <xdr:cNvPr id="116" name="図 115">
          <a:extLst>
            <a:ext uri="{FF2B5EF4-FFF2-40B4-BE49-F238E27FC236}">
              <a16:creationId xmlns:a16="http://schemas.microsoft.com/office/drawing/2014/main" id="{3B83DF16-F619-ED4A-BD5C-D894BDF9C2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1" y="45255854"/>
          <a:ext cx="7205381" cy="1484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27215</xdr:rowOff>
    </xdr:from>
    <xdr:to>
      <xdr:col>3</xdr:col>
      <xdr:colOff>3398610</xdr:colOff>
      <xdr:row>194</xdr:row>
      <xdr:rowOff>183802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B27CD1E3-6124-5CDD-23AC-B6B3F6A3A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8429" y="37546644"/>
          <a:ext cx="6259285" cy="1874261"/>
        </a:xfrm>
        <a:prstGeom prst="rect">
          <a:avLst/>
        </a:prstGeom>
      </xdr:spPr>
    </xdr:pic>
    <xdr:clientData/>
  </xdr:twoCellAnchor>
  <xdr:twoCellAnchor editAs="oneCell">
    <xdr:from>
      <xdr:col>1</xdr:col>
      <xdr:colOff>18143</xdr:colOff>
      <xdr:row>176</xdr:row>
      <xdr:rowOff>127000</xdr:rowOff>
    </xdr:from>
    <xdr:to>
      <xdr:col>3</xdr:col>
      <xdr:colOff>3153683</xdr:colOff>
      <xdr:row>178</xdr:row>
      <xdr:rowOff>87540</xdr:rowOff>
    </xdr:to>
    <xdr:pic>
      <xdr:nvPicPr>
        <xdr:cNvPr id="112" name="図 111">
          <a:extLst>
            <a:ext uri="{FF2B5EF4-FFF2-40B4-BE49-F238E27FC236}">
              <a16:creationId xmlns:a16="http://schemas.microsoft.com/office/drawing/2014/main" id="{86831E35-94C7-4A23-C4A9-37A9388D88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6572" y="35931929"/>
          <a:ext cx="5996215" cy="344716"/>
        </a:xfrm>
        <a:prstGeom prst="rect">
          <a:avLst/>
        </a:prstGeom>
      </xdr:spPr>
    </xdr:pic>
    <xdr:clientData/>
  </xdr:twoCellAnchor>
  <xdr:twoCellAnchor editAs="oneCell">
    <xdr:from>
      <xdr:col>1</xdr:col>
      <xdr:colOff>226785</xdr:colOff>
      <xdr:row>169</xdr:row>
      <xdr:rowOff>36287</xdr:rowOff>
    </xdr:from>
    <xdr:to>
      <xdr:col>2</xdr:col>
      <xdr:colOff>1369784</xdr:colOff>
      <xdr:row>172</xdr:row>
      <xdr:rowOff>154639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77ECE9ED-2D5A-F070-224C-0CABFF1E8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5214" y="34507716"/>
          <a:ext cx="2349499" cy="689852"/>
        </a:xfrm>
        <a:prstGeom prst="rect">
          <a:avLst/>
        </a:prstGeom>
      </xdr:spPr>
    </xdr:pic>
    <xdr:clientData/>
  </xdr:twoCellAnchor>
  <xdr:twoCellAnchor editAs="oneCell">
    <xdr:from>
      <xdr:col>1</xdr:col>
      <xdr:colOff>9072</xdr:colOff>
      <xdr:row>149</xdr:row>
      <xdr:rowOff>93933</xdr:rowOff>
    </xdr:from>
    <xdr:to>
      <xdr:col>3</xdr:col>
      <xdr:colOff>4103460</xdr:colOff>
      <xdr:row>157</xdr:row>
      <xdr:rowOff>105683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07604B99-AB17-1205-D5F0-17BB62FC83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5366" y="31477874"/>
          <a:ext cx="6952448" cy="1568808"/>
        </a:xfrm>
        <a:prstGeom prst="rect">
          <a:avLst/>
        </a:prstGeom>
      </xdr:spPr>
    </xdr:pic>
    <xdr:clientData/>
  </xdr:twoCellAnchor>
  <xdr:twoCellAnchor editAs="oneCell">
    <xdr:from>
      <xdr:col>1</xdr:col>
      <xdr:colOff>84115</xdr:colOff>
      <xdr:row>139</xdr:row>
      <xdr:rowOff>71995</xdr:rowOff>
    </xdr:from>
    <xdr:to>
      <xdr:col>3</xdr:col>
      <xdr:colOff>646544</xdr:colOff>
      <xdr:row>147</xdr:row>
      <xdr:rowOff>92364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02AC2973-6FA6-3CDF-ABF0-1477EB61E9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4297" y="29662995"/>
          <a:ext cx="3425702" cy="1590551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124</xdr:row>
      <xdr:rowOff>90715</xdr:rowOff>
    </xdr:from>
    <xdr:to>
      <xdr:col>3</xdr:col>
      <xdr:colOff>3076119</xdr:colOff>
      <xdr:row>134</xdr:row>
      <xdr:rowOff>12246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F6BEC059-4CE6-A938-6595-83D1FA3988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99" y="26180144"/>
          <a:ext cx="6048374" cy="182335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114</xdr:row>
      <xdr:rowOff>67922</xdr:rowOff>
    </xdr:from>
    <xdr:to>
      <xdr:col>3</xdr:col>
      <xdr:colOff>3076122</xdr:colOff>
      <xdr:row>124</xdr:row>
      <xdr:rowOff>30388</xdr:rowOff>
    </xdr:to>
    <xdr:pic>
      <xdr:nvPicPr>
        <xdr:cNvPr id="104" name="図 103">
          <a:extLst>
            <a:ext uri="{FF2B5EF4-FFF2-40B4-BE49-F238E27FC236}">
              <a16:creationId xmlns:a16="http://schemas.microsoft.com/office/drawing/2014/main" id="{DEB82AC2-4789-1182-B23B-E47873523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24252351"/>
          <a:ext cx="6048376" cy="1864291"/>
        </a:xfrm>
        <a:prstGeom prst="rect">
          <a:avLst/>
        </a:prstGeom>
      </xdr:spPr>
    </xdr:pic>
    <xdr:clientData/>
  </xdr:twoCellAnchor>
  <xdr:twoCellAnchor editAs="oneCell">
    <xdr:from>
      <xdr:col>1</xdr:col>
      <xdr:colOff>335644</xdr:colOff>
      <xdr:row>107</xdr:row>
      <xdr:rowOff>15874</xdr:rowOff>
    </xdr:from>
    <xdr:to>
      <xdr:col>3</xdr:col>
      <xdr:colOff>429533</xdr:colOff>
      <xdr:row>112</xdr:row>
      <xdr:rowOff>111321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8578A532-F328-5EC6-0D5F-108C802BDC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4073" y="22866803"/>
          <a:ext cx="2948214" cy="1047947"/>
        </a:xfrm>
        <a:prstGeom prst="rect">
          <a:avLst/>
        </a:prstGeom>
      </xdr:spPr>
    </xdr:pic>
    <xdr:clientData/>
  </xdr:twoCellAnchor>
  <xdr:twoCellAnchor editAs="oneCell">
    <xdr:from>
      <xdr:col>1</xdr:col>
      <xdr:colOff>18142</xdr:colOff>
      <xdr:row>77</xdr:row>
      <xdr:rowOff>75517</xdr:rowOff>
    </xdr:from>
    <xdr:to>
      <xdr:col>3</xdr:col>
      <xdr:colOff>4178752</xdr:colOff>
      <xdr:row>99</xdr:row>
      <xdr:rowOff>12697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B5F8FB40-7FDD-D547-FB08-561291C6D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16839517"/>
          <a:ext cx="7021285" cy="4125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323665</xdr:colOff>
      <xdr:row>26</xdr:row>
      <xdr:rowOff>146004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5BE029D-36EB-4A9F-95F5-848406B8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4800" y="6153150"/>
          <a:ext cx="1530165" cy="3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323665</xdr:colOff>
      <xdr:row>28</xdr:row>
      <xdr:rowOff>146004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70A30F-A335-4FA4-A138-66443DEAE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4800" y="6610350"/>
          <a:ext cx="1530165" cy="371429"/>
        </a:xfrm>
        <a:prstGeom prst="rect">
          <a:avLst/>
        </a:prstGeom>
      </xdr:spPr>
    </xdr:pic>
    <xdr:clientData/>
  </xdr:twoCellAnchor>
  <xdr:twoCellAnchor>
    <xdr:from>
      <xdr:col>2</xdr:col>
      <xdr:colOff>452437</xdr:colOff>
      <xdr:row>25</xdr:row>
      <xdr:rowOff>0</xdr:rowOff>
    </xdr:from>
    <xdr:to>
      <xdr:col>3</xdr:col>
      <xdr:colOff>1787071</xdr:colOff>
      <xdr:row>26</xdr:row>
      <xdr:rowOff>180975</xdr:rowOff>
    </xdr:to>
    <xdr:sp macro="" textlink="">
      <xdr:nvSpPr>
        <xdr:cNvPr id="4" name="テキスト ボックス 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E63B573B-BE33-461A-A169-39AFC77CEBD9}"/>
            </a:ext>
          </a:extLst>
        </xdr:cNvPr>
        <xdr:cNvSpPr txBox="1"/>
      </xdr:nvSpPr>
      <xdr:spPr>
        <a:xfrm>
          <a:off x="1967366" y="6132286"/>
          <a:ext cx="2985634" cy="407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---&gt; 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refer to the </a:t>
          </a:r>
          <a:r>
            <a:rPr kumimoji="1" lang="en-US" altLang="ja-JP" sz="1200" b="1" u="sng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attached sheet</a:t>
          </a:r>
          <a:endParaRPr kumimoji="1" lang="ja-JP" altLang="en-US" sz="1200" u="sng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452438</xdr:colOff>
      <xdr:row>27</xdr:row>
      <xdr:rowOff>19050</xdr:rowOff>
    </xdr:from>
    <xdr:to>
      <xdr:col>3</xdr:col>
      <xdr:colOff>442913</xdr:colOff>
      <xdr:row>28</xdr:row>
      <xdr:rowOff>200025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D7FA87-E5E0-4A86-AA1D-72DE5F94D787}"/>
            </a:ext>
          </a:extLst>
        </xdr:cNvPr>
        <xdr:cNvSpPr txBox="1"/>
      </xdr:nvSpPr>
      <xdr:spPr>
        <a:xfrm>
          <a:off x="1963738" y="6629400"/>
          <a:ext cx="1641475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---&gt; P.8</a:t>
          </a:r>
          <a:r>
            <a:rPr kumimoji="1" lang="en-US" altLang="ja-JP" sz="1100" baseline="0"/>
            <a:t> </a:t>
          </a:r>
          <a:r>
            <a:rPr kumimoji="1" lang="en-US" altLang="ja-JP" sz="1100"/>
            <a:t>~</a:t>
          </a:r>
          <a:endParaRPr kumimoji="1" lang="ja-JP" altLang="en-US" sz="1100"/>
        </a:p>
      </xdr:txBody>
    </xdr:sp>
    <xdr:clientData/>
  </xdr:twoCellAnchor>
  <xdr:twoCellAnchor>
    <xdr:from>
      <xdr:col>1</xdr:col>
      <xdr:colOff>82178</xdr:colOff>
      <xdr:row>146</xdr:row>
      <xdr:rowOff>27215</xdr:rowOff>
    </xdr:from>
    <xdr:to>
      <xdr:col>3</xdr:col>
      <xdr:colOff>707571</xdr:colOff>
      <xdr:row>147</xdr:row>
      <xdr:rowOff>85913</xdr:rowOff>
    </xdr:to>
    <xdr:sp macro="" textlink="">
      <xdr:nvSpPr>
        <xdr:cNvPr id="7" name="角丸四角形 79">
          <a:extLst>
            <a:ext uri="{FF2B5EF4-FFF2-40B4-BE49-F238E27FC236}">
              <a16:creationId xmlns:a16="http://schemas.microsoft.com/office/drawing/2014/main" id="{6A99BD6F-469B-4A1B-B814-247529978D97}"/>
            </a:ext>
          </a:extLst>
        </xdr:cNvPr>
        <xdr:cNvSpPr/>
      </xdr:nvSpPr>
      <xdr:spPr>
        <a:xfrm>
          <a:off x="390607" y="30307644"/>
          <a:ext cx="3482893" cy="249198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206375</xdr:colOff>
      <xdr:row>253</xdr:row>
      <xdr:rowOff>99786</xdr:rowOff>
    </xdr:from>
    <xdr:to>
      <xdr:col>2</xdr:col>
      <xdr:colOff>63500</xdr:colOff>
      <xdr:row>254</xdr:row>
      <xdr:rowOff>136071</xdr:rowOff>
    </xdr:to>
    <xdr:sp macro="" textlink="">
      <xdr:nvSpPr>
        <xdr:cNvPr id="10" name="角丸四角形 118">
          <a:extLst>
            <a:ext uri="{FF2B5EF4-FFF2-40B4-BE49-F238E27FC236}">
              <a16:creationId xmlns:a16="http://schemas.microsoft.com/office/drawing/2014/main" id="{C21566BE-8E2D-436D-9A0F-2B8E8DE37A38}"/>
            </a:ext>
          </a:extLst>
        </xdr:cNvPr>
        <xdr:cNvSpPr/>
      </xdr:nvSpPr>
      <xdr:spPr>
        <a:xfrm>
          <a:off x="514804" y="50509715"/>
          <a:ext cx="1063625" cy="226785"/>
        </a:xfrm>
        <a:prstGeom prst="roundRect">
          <a:avLst>
            <a:gd name="adj" fmla="val 10185"/>
          </a:avLst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141408</xdr:colOff>
      <xdr:row>392</xdr:row>
      <xdr:rowOff>74706</xdr:rowOff>
    </xdr:from>
    <xdr:to>
      <xdr:col>2</xdr:col>
      <xdr:colOff>178760</xdr:colOff>
      <xdr:row>393</xdr:row>
      <xdr:rowOff>119529</xdr:rowOff>
    </xdr:to>
    <xdr:sp macro="" textlink="">
      <xdr:nvSpPr>
        <xdr:cNvPr id="13" name="角丸四角形 136">
          <a:extLst>
            <a:ext uri="{FF2B5EF4-FFF2-40B4-BE49-F238E27FC236}">
              <a16:creationId xmlns:a16="http://schemas.microsoft.com/office/drawing/2014/main" id="{6717C724-014C-42BB-9EEC-FEC63F8A4FEA}"/>
            </a:ext>
          </a:extLst>
        </xdr:cNvPr>
        <xdr:cNvSpPr/>
      </xdr:nvSpPr>
      <xdr:spPr>
        <a:xfrm>
          <a:off x="449837" y="75675992"/>
          <a:ext cx="1243852" cy="235323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226252</xdr:colOff>
      <xdr:row>170</xdr:row>
      <xdr:rowOff>83420</xdr:rowOff>
    </xdr:from>
    <xdr:to>
      <xdr:col>2</xdr:col>
      <xdr:colOff>1376204</xdr:colOff>
      <xdr:row>172</xdr:row>
      <xdr:rowOff>149764</xdr:rowOff>
    </xdr:to>
    <xdr:sp macro="" textlink="">
      <xdr:nvSpPr>
        <xdr:cNvPr id="16" name="角丸四角形 3">
          <a:extLst>
            <a:ext uri="{FF2B5EF4-FFF2-40B4-BE49-F238E27FC236}">
              <a16:creationId xmlns:a16="http://schemas.microsoft.com/office/drawing/2014/main" id="{12B65F02-54FF-D55D-1BC3-A6F9BCFD222E}"/>
            </a:ext>
          </a:extLst>
        </xdr:cNvPr>
        <xdr:cNvSpPr/>
      </xdr:nvSpPr>
      <xdr:spPr>
        <a:xfrm>
          <a:off x="534681" y="34745349"/>
          <a:ext cx="2356452" cy="447344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812879</xdr:colOff>
      <xdr:row>176</xdr:row>
      <xdr:rowOff>145143</xdr:rowOff>
    </xdr:from>
    <xdr:to>
      <xdr:col>3</xdr:col>
      <xdr:colOff>3138714</xdr:colOff>
      <xdr:row>178</xdr:row>
      <xdr:rowOff>58769</xdr:rowOff>
    </xdr:to>
    <xdr:sp macro="" textlink="">
      <xdr:nvSpPr>
        <xdr:cNvPr id="20" name="角丸四角形 41">
          <a:extLst>
            <a:ext uri="{FF2B5EF4-FFF2-40B4-BE49-F238E27FC236}">
              <a16:creationId xmlns:a16="http://schemas.microsoft.com/office/drawing/2014/main" id="{E3C94BEA-C09D-4753-BED0-C48D9D02FE7C}"/>
            </a:ext>
          </a:extLst>
        </xdr:cNvPr>
        <xdr:cNvSpPr/>
      </xdr:nvSpPr>
      <xdr:spPr>
        <a:xfrm>
          <a:off x="3978808" y="35950072"/>
          <a:ext cx="2325835" cy="294626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552015</xdr:colOff>
      <xdr:row>192</xdr:row>
      <xdr:rowOff>32471</xdr:rowOff>
    </xdr:from>
    <xdr:to>
      <xdr:col>1</xdr:col>
      <xdr:colOff>988786</xdr:colOff>
      <xdr:row>193</xdr:row>
      <xdr:rowOff>99784</xdr:rowOff>
    </xdr:to>
    <xdr:sp macro="" textlink="">
      <xdr:nvSpPr>
        <xdr:cNvPr id="24" name="角丸四角形 86">
          <a:extLst>
            <a:ext uri="{FF2B5EF4-FFF2-40B4-BE49-F238E27FC236}">
              <a16:creationId xmlns:a16="http://schemas.microsoft.com/office/drawing/2014/main" id="{535B24CC-565B-EE78-FD52-7105B6F8B668}"/>
            </a:ext>
          </a:extLst>
        </xdr:cNvPr>
        <xdr:cNvSpPr/>
      </xdr:nvSpPr>
      <xdr:spPr>
        <a:xfrm>
          <a:off x="860444" y="38885400"/>
          <a:ext cx="436771" cy="257813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210219</xdr:colOff>
      <xdr:row>224</xdr:row>
      <xdr:rowOff>111701</xdr:rowOff>
    </xdr:from>
    <xdr:to>
      <xdr:col>3</xdr:col>
      <xdr:colOff>4131236</xdr:colOff>
      <xdr:row>227</xdr:row>
      <xdr:rowOff>185262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A1B5D53A-315C-4FAE-800C-DD4208065E42}"/>
            </a:ext>
          </a:extLst>
        </xdr:cNvPr>
        <xdr:cNvGrpSpPr/>
      </xdr:nvGrpSpPr>
      <xdr:grpSpPr>
        <a:xfrm>
          <a:off x="210219" y="45317351"/>
          <a:ext cx="7083317" cy="641886"/>
          <a:chOff x="4339381" y="89195851"/>
          <a:chExt cx="6792501" cy="645061"/>
        </a:xfrm>
      </xdr:grpSpPr>
      <xdr:sp macro="" textlink="">
        <xdr:nvSpPr>
          <xdr:cNvPr id="27" name="角丸四角形 89">
            <a:extLst>
              <a:ext uri="{FF2B5EF4-FFF2-40B4-BE49-F238E27FC236}">
                <a16:creationId xmlns:a16="http://schemas.microsoft.com/office/drawing/2014/main" id="{C1C105D9-F07E-6F78-F25E-F41309A828E3}"/>
              </a:ext>
            </a:extLst>
          </xdr:cNvPr>
          <xdr:cNvSpPr/>
        </xdr:nvSpPr>
        <xdr:spPr>
          <a:xfrm>
            <a:off x="6215888" y="89217499"/>
            <a:ext cx="4915994" cy="623413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上矢印 20">
            <a:extLst>
              <a:ext uri="{FF2B5EF4-FFF2-40B4-BE49-F238E27FC236}">
                <a16:creationId xmlns:a16="http://schemas.microsoft.com/office/drawing/2014/main" id="{A66EACCD-549A-D0B9-603D-1FF6B44FD4A8}"/>
              </a:ext>
            </a:extLst>
          </xdr:cNvPr>
          <xdr:cNvSpPr>
            <a:spLocks noChangeAspect="1"/>
          </xdr:cNvSpPr>
        </xdr:nvSpPr>
        <xdr:spPr>
          <a:xfrm rot="2700000" flipH="1">
            <a:off x="10706751" y="89328423"/>
            <a:ext cx="330451" cy="211006"/>
          </a:xfrm>
          <a:prstGeom prst="upArrow">
            <a:avLst/>
          </a:prstGeom>
          <a:solidFill>
            <a:srgbClr val="FF7C80"/>
          </a:solidFill>
          <a:ln w="19050">
            <a:solidFill>
              <a:srgbClr val="C00000"/>
            </a:solidFill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角丸四角形 90">
            <a:extLst>
              <a:ext uri="{FF2B5EF4-FFF2-40B4-BE49-F238E27FC236}">
                <a16:creationId xmlns:a16="http://schemas.microsoft.com/office/drawing/2014/main" id="{99F86C03-6BA4-852C-F965-C86DF7CA050F}"/>
              </a:ext>
            </a:extLst>
          </xdr:cNvPr>
          <xdr:cNvSpPr/>
        </xdr:nvSpPr>
        <xdr:spPr>
          <a:xfrm>
            <a:off x="4339381" y="89195851"/>
            <a:ext cx="1850423" cy="214869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1378403</xdr:colOff>
      <xdr:row>258</xdr:row>
      <xdr:rowOff>63500</xdr:rowOff>
    </xdr:from>
    <xdr:to>
      <xdr:col>3</xdr:col>
      <xdr:colOff>2016579</xdr:colOff>
      <xdr:row>263</xdr:row>
      <xdr:rowOff>57150</xdr:rowOff>
    </xdr:to>
    <xdr:sp macro="" textlink="">
      <xdr:nvSpPr>
        <xdr:cNvPr id="31" name="角丸四角形 114">
          <a:extLst>
            <a:ext uri="{FF2B5EF4-FFF2-40B4-BE49-F238E27FC236}">
              <a16:creationId xmlns:a16="http://schemas.microsoft.com/office/drawing/2014/main" id="{4CAB3472-A371-4DAA-BACC-31E0D9599E7E}"/>
            </a:ext>
          </a:extLst>
        </xdr:cNvPr>
        <xdr:cNvSpPr/>
      </xdr:nvSpPr>
      <xdr:spPr>
        <a:xfrm>
          <a:off x="2893332" y="51425929"/>
          <a:ext cx="2289176" cy="946150"/>
        </a:xfrm>
        <a:prstGeom prst="roundRect">
          <a:avLst>
            <a:gd name="adj" fmla="val 10185"/>
          </a:avLst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1754415</xdr:colOff>
      <xdr:row>273</xdr:row>
      <xdr:rowOff>96158</xdr:rowOff>
    </xdr:from>
    <xdr:to>
      <xdr:col>3</xdr:col>
      <xdr:colOff>2586266</xdr:colOff>
      <xdr:row>274</xdr:row>
      <xdr:rowOff>146958</xdr:rowOff>
    </xdr:to>
    <xdr:sp macro="" textlink="">
      <xdr:nvSpPr>
        <xdr:cNvPr id="32" name="角丸四角形 114">
          <a:extLst>
            <a:ext uri="{FF2B5EF4-FFF2-40B4-BE49-F238E27FC236}">
              <a16:creationId xmlns:a16="http://schemas.microsoft.com/office/drawing/2014/main" id="{B5EA25C6-9D5F-4009-AAC4-69F0ADD426F6}"/>
            </a:ext>
          </a:extLst>
        </xdr:cNvPr>
        <xdr:cNvSpPr/>
      </xdr:nvSpPr>
      <xdr:spPr>
        <a:xfrm>
          <a:off x="4920344" y="54316087"/>
          <a:ext cx="831851" cy="241300"/>
        </a:xfrm>
        <a:prstGeom prst="roundRect">
          <a:avLst>
            <a:gd name="adj" fmla="val 10185"/>
          </a:avLst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316599</xdr:colOff>
      <xdr:row>307</xdr:row>
      <xdr:rowOff>107174</xdr:rowOff>
    </xdr:from>
    <xdr:to>
      <xdr:col>3</xdr:col>
      <xdr:colOff>3449924</xdr:colOff>
      <xdr:row>323</xdr:row>
      <xdr:rowOff>52139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639056E0-9932-4EE9-BF38-45D5ECD79302}"/>
            </a:ext>
          </a:extLst>
        </xdr:cNvPr>
        <xdr:cNvGrpSpPr/>
      </xdr:nvGrpSpPr>
      <xdr:grpSpPr>
        <a:xfrm>
          <a:off x="618224" y="61187824"/>
          <a:ext cx="5994000" cy="2992965"/>
          <a:chOff x="5602194" y="102845229"/>
          <a:chExt cx="5837057" cy="2990221"/>
        </a:xfrm>
      </xdr:grpSpPr>
      <xdr:sp macro="" textlink="">
        <xdr:nvSpPr>
          <xdr:cNvPr id="35" name="角丸四角形 71">
            <a:extLst>
              <a:ext uri="{FF2B5EF4-FFF2-40B4-BE49-F238E27FC236}">
                <a16:creationId xmlns:a16="http://schemas.microsoft.com/office/drawing/2014/main" id="{BD1DE1A9-3558-9421-67D3-0DA018BFC967}"/>
              </a:ext>
            </a:extLst>
          </xdr:cNvPr>
          <xdr:cNvSpPr/>
        </xdr:nvSpPr>
        <xdr:spPr>
          <a:xfrm>
            <a:off x="10100741" y="102845229"/>
            <a:ext cx="1335801" cy="708605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角丸四角形 71">
            <a:extLst>
              <a:ext uri="{FF2B5EF4-FFF2-40B4-BE49-F238E27FC236}">
                <a16:creationId xmlns:a16="http://schemas.microsoft.com/office/drawing/2014/main" id="{23C1DD3B-CEB2-E6F4-ED76-35A81F33D1C0}"/>
              </a:ext>
            </a:extLst>
          </xdr:cNvPr>
          <xdr:cNvSpPr/>
        </xdr:nvSpPr>
        <xdr:spPr>
          <a:xfrm>
            <a:off x="5602194" y="105227344"/>
            <a:ext cx="5837057" cy="241300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角丸四角形 71">
            <a:extLst>
              <a:ext uri="{FF2B5EF4-FFF2-40B4-BE49-F238E27FC236}">
                <a16:creationId xmlns:a16="http://schemas.microsoft.com/office/drawing/2014/main" id="{C88580F1-BF22-41C0-70AB-FC6762A16A6E}"/>
              </a:ext>
            </a:extLst>
          </xdr:cNvPr>
          <xdr:cNvSpPr/>
        </xdr:nvSpPr>
        <xdr:spPr>
          <a:xfrm>
            <a:off x="9775300" y="105613200"/>
            <a:ext cx="819150" cy="222250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545191</xdr:colOff>
      <xdr:row>372</xdr:row>
      <xdr:rowOff>168766</xdr:rowOff>
    </xdr:from>
    <xdr:to>
      <xdr:col>2</xdr:col>
      <xdr:colOff>1243691</xdr:colOff>
      <xdr:row>374</xdr:row>
      <xdr:rowOff>11724</xdr:rowOff>
    </xdr:to>
    <xdr:sp macro="" textlink="">
      <xdr:nvSpPr>
        <xdr:cNvPr id="43" name="角丸四角形 129">
          <a:extLst>
            <a:ext uri="{FF2B5EF4-FFF2-40B4-BE49-F238E27FC236}">
              <a16:creationId xmlns:a16="http://schemas.microsoft.com/office/drawing/2014/main" id="{4261CE6D-33A4-0E47-055A-02F49B244903}"/>
            </a:ext>
          </a:extLst>
        </xdr:cNvPr>
        <xdr:cNvSpPr/>
      </xdr:nvSpPr>
      <xdr:spPr>
        <a:xfrm>
          <a:off x="2060120" y="72304766"/>
          <a:ext cx="698500" cy="223958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1065378</xdr:colOff>
      <xdr:row>420</xdr:row>
      <xdr:rowOff>120953</xdr:rowOff>
    </xdr:from>
    <xdr:to>
      <xdr:col>2</xdr:col>
      <xdr:colOff>931333</xdr:colOff>
      <xdr:row>421</xdr:row>
      <xdr:rowOff>170047</xdr:rowOff>
    </xdr:to>
    <xdr:sp macro="" textlink="">
      <xdr:nvSpPr>
        <xdr:cNvPr id="45" name="角丸四角形 139">
          <a:extLst>
            <a:ext uri="{FF2B5EF4-FFF2-40B4-BE49-F238E27FC236}">
              <a16:creationId xmlns:a16="http://schemas.microsoft.com/office/drawing/2014/main" id="{AB82E8D6-F03D-4530-A03F-E2E10B8FC030}"/>
            </a:ext>
          </a:extLst>
        </xdr:cNvPr>
        <xdr:cNvSpPr/>
      </xdr:nvSpPr>
      <xdr:spPr>
        <a:xfrm>
          <a:off x="1372295" y="82649786"/>
          <a:ext cx="1072455" cy="239594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452438</xdr:colOff>
      <xdr:row>27</xdr:row>
      <xdr:rowOff>0</xdr:rowOff>
    </xdr:from>
    <xdr:to>
      <xdr:col>3</xdr:col>
      <xdr:colOff>442913</xdr:colOff>
      <xdr:row>28</xdr:row>
      <xdr:rowOff>180975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661082F-B14E-4107-AE5A-9E27B19B4A17}"/>
            </a:ext>
          </a:extLst>
        </xdr:cNvPr>
        <xdr:cNvSpPr txBox="1"/>
      </xdr:nvSpPr>
      <xdr:spPr>
        <a:xfrm>
          <a:off x="1963738" y="6610350"/>
          <a:ext cx="1641475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---&gt; </a:t>
          </a:r>
          <a:r>
            <a:rPr kumimoji="1" lang="en-US" altLang="ja-JP" sz="1200" b="1"/>
            <a:t>P.2 ~</a:t>
          </a:r>
          <a:endParaRPr kumimoji="1" lang="ja-JP" altLang="en-US" sz="1200" b="1"/>
        </a:p>
      </xdr:txBody>
    </xdr:sp>
    <xdr:clientData/>
  </xdr:twoCellAnchor>
  <xdr:twoCellAnchor>
    <xdr:from>
      <xdr:col>3</xdr:col>
      <xdr:colOff>743680</xdr:colOff>
      <xdr:row>401</xdr:row>
      <xdr:rowOff>55762</xdr:rowOff>
    </xdr:from>
    <xdr:to>
      <xdr:col>3</xdr:col>
      <xdr:colOff>3759662</xdr:colOff>
      <xdr:row>407</xdr:row>
      <xdr:rowOff>83332</xdr:rowOff>
    </xdr:to>
    <xdr:sp macro="" textlink="">
      <xdr:nvSpPr>
        <xdr:cNvPr id="47" name="角丸四角形 127">
          <a:extLst>
            <a:ext uri="{FF2B5EF4-FFF2-40B4-BE49-F238E27FC236}">
              <a16:creationId xmlns:a16="http://schemas.microsoft.com/office/drawing/2014/main" id="{10988401-5B0B-47DE-AB74-2A98C0F54C2D}"/>
            </a:ext>
          </a:extLst>
        </xdr:cNvPr>
        <xdr:cNvSpPr/>
      </xdr:nvSpPr>
      <xdr:spPr>
        <a:xfrm>
          <a:off x="3908097" y="78986262"/>
          <a:ext cx="3015982" cy="1149403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CI_Operation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10.6. Authorize and save the data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(refer to P.26)</a:t>
          </a:r>
        </a:p>
      </xdr:txBody>
    </xdr:sp>
    <xdr:clientData/>
  </xdr:twoCellAnchor>
  <xdr:twoCellAnchor>
    <xdr:from>
      <xdr:col>3</xdr:col>
      <xdr:colOff>1284409</xdr:colOff>
      <xdr:row>250</xdr:row>
      <xdr:rowOff>104587</xdr:rowOff>
    </xdr:from>
    <xdr:to>
      <xdr:col>3</xdr:col>
      <xdr:colOff>4146177</xdr:colOff>
      <xdr:row>256</xdr:row>
      <xdr:rowOff>140874</xdr:rowOff>
    </xdr:to>
    <xdr:sp macro="" textlink="">
      <xdr:nvSpPr>
        <xdr:cNvPr id="50" name="角丸四角形 127">
          <a:extLst>
            <a:ext uri="{FF2B5EF4-FFF2-40B4-BE49-F238E27FC236}">
              <a16:creationId xmlns:a16="http://schemas.microsoft.com/office/drawing/2014/main" id="{32112FD3-E11B-441C-9B9C-944C8D4627B3}"/>
            </a:ext>
          </a:extLst>
        </xdr:cNvPr>
        <xdr:cNvSpPr/>
      </xdr:nvSpPr>
      <xdr:spPr>
        <a:xfrm>
          <a:off x="4451938" y="51039058"/>
          <a:ext cx="2861768" cy="1201698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CI_Operation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11.Entering composition information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(refer to P.29)</a:t>
          </a:r>
        </a:p>
      </xdr:txBody>
    </xdr:sp>
    <xdr:clientData/>
  </xdr:twoCellAnchor>
  <xdr:twoCellAnchor>
    <xdr:from>
      <xdr:col>0</xdr:col>
      <xdr:colOff>199572</xdr:colOff>
      <xdr:row>124</xdr:row>
      <xdr:rowOff>40854</xdr:rowOff>
    </xdr:from>
    <xdr:to>
      <xdr:col>3</xdr:col>
      <xdr:colOff>3083397</xdr:colOff>
      <xdr:row>125</xdr:row>
      <xdr:rowOff>14650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E5746EF-FFE2-E09D-0B42-72A34F0504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577" t="10225" r="4802" b="19902"/>
        <a:stretch/>
      </xdr:blipFill>
      <xdr:spPr>
        <a:xfrm>
          <a:off x="199572" y="26130283"/>
          <a:ext cx="6049754" cy="164296"/>
        </a:xfrm>
        <a:prstGeom prst="rect">
          <a:avLst/>
        </a:prstGeom>
      </xdr:spPr>
    </xdr:pic>
    <xdr:clientData/>
  </xdr:twoCellAnchor>
  <xdr:twoCellAnchor>
    <xdr:from>
      <xdr:col>1</xdr:col>
      <xdr:colOff>784574</xdr:colOff>
      <xdr:row>108</xdr:row>
      <xdr:rowOff>23275</xdr:rowOff>
    </xdr:from>
    <xdr:to>
      <xdr:col>2</xdr:col>
      <xdr:colOff>1306286</xdr:colOff>
      <xdr:row>110</xdr:row>
      <xdr:rowOff>18143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E300EADD-9555-49AF-AEDC-486F07ED0790}"/>
            </a:ext>
          </a:extLst>
        </xdr:cNvPr>
        <xdr:cNvGrpSpPr/>
      </xdr:nvGrpSpPr>
      <xdr:grpSpPr>
        <a:xfrm>
          <a:off x="1092549" y="23134100"/>
          <a:ext cx="1725037" cy="372693"/>
          <a:chOff x="919630" y="79588775"/>
          <a:chExt cx="1657197" cy="375868"/>
        </a:xfrm>
      </xdr:grpSpPr>
      <xdr:sp macro="" textlink="">
        <xdr:nvSpPr>
          <xdr:cNvPr id="58" name="角丸四角形 70">
            <a:extLst>
              <a:ext uri="{FF2B5EF4-FFF2-40B4-BE49-F238E27FC236}">
                <a16:creationId xmlns:a16="http://schemas.microsoft.com/office/drawing/2014/main" id="{38B16FAB-025C-2351-22F2-937CB2DCA795}"/>
              </a:ext>
            </a:extLst>
          </xdr:cNvPr>
          <xdr:cNvSpPr/>
        </xdr:nvSpPr>
        <xdr:spPr>
          <a:xfrm>
            <a:off x="923370" y="79588775"/>
            <a:ext cx="670507" cy="203510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9" name="角丸四角形 70">
            <a:extLst>
              <a:ext uri="{FF2B5EF4-FFF2-40B4-BE49-F238E27FC236}">
                <a16:creationId xmlns:a16="http://schemas.microsoft.com/office/drawing/2014/main" id="{BAA8487A-B3A3-12D5-1D72-EC21D27759D0}"/>
              </a:ext>
            </a:extLst>
          </xdr:cNvPr>
          <xdr:cNvSpPr/>
        </xdr:nvSpPr>
        <xdr:spPr>
          <a:xfrm>
            <a:off x="919630" y="79784287"/>
            <a:ext cx="1657197" cy="180356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553357</xdr:colOff>
      <xdr:row>112</xdr:row>
      <xdr:rowOff>36286</xdr:rowOff>
    </xdr:from>
    <xdr:to>
      <xdr:col>3</xdr:col>
      <xdr:colOff>38551</xdr:colOff>
      <xdr:row>114</xdr:row>
      <xdr:rowOff>55747</xdr:rowOff>
    </xdr:to>
    <xdr:sp macro="" textlink="">
      <xdr:nvSpPr>
        <xdr:cNvPr id="60" name="矢印: 下 59">
          <a:extLst>
            <a:ext uri="{FF2B5EF4-FFF2-40B4-BE49-F238E27FC236}">
              <a16:creationId xmlns:a16="http://schemas.microsoft.com/office/drawing/2014/main" id="{84C37EC6-CA09-4A5B-90EB-E51EB1757824}"/>
            </a:ext>
          </a:extLst>
        </xdr:cNvPr>
        <xdr:cNvSpPr/>
      </xdr:nvSpPr>
      <xdr:spPr>
        <a:xfrm>
          <a:off x="2064657" y="23677336"/>
          <a:ext cx="1136194" cy="400461"/>
        </a:xfrm>
        <a:prstGeom prst="downArrow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1573482</xdr:colOff>
      <xdr:row>130</xdr:row>
      <xdr:rowOff>3299</xdr:rowOff>
    </xdr:from>
    <xdr:to>
      <xdr:col>3</xdr:col>
      <xdr:colOff>3302000</xdr:colOff>
      <xdr:row>133</xdr:row>
      <xdr:rowOff>96252</xdr:rowOff>
    </xdr:to>
    <xdr:sp macro="" textlink="">
      <xdr:nvSpPr>
        <xdr:cNvPr id="61" name="角丸四角形 127">
          <a:extLst>
            <a:ext uri="{FF2B5EF4-FFF2-40B4-BE49-F238E27FC236}">
              <a16:creationId xmlns:a16="http://schemas.microsoft.com/office/drawing/2014/main" id="{C2C14322-9E6B-4295-A5A3-7EDD7E726932}"/>
            </a:ext>
          </a:extLst>
        </xdr:cNvPr>
        <xdr:cNvSpPr/>
      </xdr:nvSpPr>
      <xdr:spPr>
        <a:xfrm>
          <a:off x="3088411" y="27235728"/>
          <a:ext cx="3379518" cy="664453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Fields marked with * are required.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Enter the issuer and authorizerer information.</a:t>
          </a:r>
        </a:p>
      </xdr:txBody>
    </xdr:sp>
    <xdr:clientData/>
  </xdr:twoCellAnchor>
  <xdr:twoCellAnchor>
    <xdr:from>
      <xdr:col>3</xdr:col>
      <xdr:colOff>1067762</xdr:colOff>
      <xdr:row>110</xdr:row>
      <xdr:rowOff>189433</xdr:rowOff>
    </xdr:from>
    <xdr:to>
      <xdr:col>3</xdr:col>
      <xdr:colOff>4192600</xdr:colOff>
      <xdr:row>116</xdr:row>
      <xdr:rowOff>117928</xdr:rowOff>
    </xdr:to>
    <xdr:sp macro="" textlink="">
      <xdr:nvSpPr>
        <xdr:cNvPr id="62" name="角丸四角形 127">
          <a:extLst>
            <a:ext uri="{FF2B5EF4-FFF2-40B4-BE49-F238E27FC236}">
              <a16:creationId xmlns:a16="http://schemas.microsoft.com/office/drawing/2014/main" id="{F345C4F0-DAF4-4455-B0A9-A672E5CCB7A3}"/>
            </a:ext>
          </a:extLst>
        </xdr:cNvPr>
        <xdr:cNvSpPr/>
      </xdr:nvSpPr>
      <xdr:spPr>
        <a:xfrm>
          <a:off x="4235291" y="23998198"/>
          <a:ext cx="3124838" cy="1093906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CI_Operation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5.Entering new data (refer to P.12~)</a:t>
          </a:r>
        </a:p>
      </xdr:txBody>
    </xdr:sp>
    <xdr:clientData/>
  </xdr:twoCellAnchor>
  <xdr:twoCellAnchor>
    <xdr:from>
      <xdr:col>3</xdr:col>
      <xdr:colOff>2865505</xdr:colOff>
      <xdr:row>151</xdr:row>
      <xdr:rowOff>115661</xdr:rowOff>
    </xdr:from>
    <xdr:to>
      <xdr:col>3</xdr:col>
      <xdr:colOff>4100285</xdr:colOff>
      <xdr:row>156</xdr:row>
      <xdr:rowOff>72571</xdr:rowOff>
    </xdr:to>
    <xdr:sp macro="" textlink="">
      <xdr:nvSpPr>
        <xdr:cNvPr id="64" name="角丸四角形 79">
          <a:extLst>
            <a:ext uri="{FF2B5EF4-FFF2-40B4-BE49-F238E27FC236}">
              <a16:creationId xmlns:a16="http://schemas.microsoft.com/office/drawing/2014/main" id="{41CC1382-96CC-46CA-915D-C9AFD243B460}"/>
            </a:ext>
          </a:extLst>
        </xdr:cNvPr>
        <xdr:cNvSpPr/>
      </xdr:nvSpPr>
      <xdr:spPr>
        <a:xfrm>
          <a:off x="6031434" y="31348590"/>
          <a:ext cx="1234780" cy="909410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481694</xdr:colOff>
      <xdr:row>254</xdr:row>
      <xdr:rowOff>120649</xdr:rowOff>
    </xdr:from>
    <xdr:to>
      <xdr:col>1</xdr:col>
      <xdr:colOff>1094282</xdr:colOff>
      <xdr:row>257</xdr:row>
      <xdr:rowOff>43328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10960B8-66B1-4511-BF66-86DD7DC14416}"/>
            </a:ext>
          </a:extLst>
        </xdr:cNvPr>
        <xdr:cNvSpPr txBox="1"/>
      </xdr:nvSpPr>
      <xdr:spPr>
        <a:xfrm>
          <a:off x="790123" y="50721078"/>
          <a:ext cx="612588" cy="494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1</xdr:col>
      <xdr:colOff>928008</xdr:colOff>
      <xdr:row>253</xdr:row>
      <xdr:rowOff>109764</xdr:rowOff>
    </xdr:from>
    <xdr:to>
      <xdr:col>1</xdr:col>
      <xdr:colOff>1201057</xdr:colOff>
      <xdr:row>254</xdr:row>
      <xdr:rowOff>141514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55408EA-00C0-485C-A7D9-E3716AFF7727}"/>
            </a:ext>
          </a:extLst>
        </xdr:cNvPr>
        <xdr:cNvSpPr txBox="1"/>
      </xdr:nvSpPr>
      <xdr:spPr>
        <a:xfrm>
          <a:off x="1236437" y="50519693"/>
          <a:ext cx="273049" cy="2222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</xdr:col>
      <xdr:colOff>1082657</xdr:colOff>
      <xdr:row>256</xdr:row>
      <xdr:rowOff>189317</xdr:rowOff>
    </xdr:from>
    <xdr:to>
      <xdr:col>2</xdr:col>
      <xdr:colOff>485009</xdr:colOff>
      <xdr:row>259</xdr:row>
      <xdr:rowOff>103714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AA6FFECE-252D-4FC4-9A16-23AC6D2DC711}"/>
            </a:ext>
          </a:extLst>
        </xdr:cNvPr>
        <xdr:cNvSpPr txBox="1"/>
      </xdr:nvSpPr>
      <xdr:spPr>
        <a:xfrm>
          <a:off x="1387457" y="50246367"/>
          <a:ext cx="608852" cy="485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3</xdr:col>
      <xdr:colOff>1608845</xdr:colOff>
      <xdr:row>263</xdr:row>
      <xdr:rowOff>106680</xdr:rowOff>
    </xdr:from>
    <xdr:to>
      <xdr:col>3</xdr:col>
      <xdr:colOff>4205942</xdr:colOff>
      <xdr:row>270</xdr:row>
      <xdr:rowOff>172357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2381D208-0B72-4906-B9D0-F893E2D870BA}"/>
            </a:ext>
          </a:extLst>
        </xdr:cNvPr>
        <xdr:cNvGrpSpPr/>
      </xdr:nvGrpSpPr>
      <xdr:grpSpPr>
        <a:xfrm>
          <a:off x="4774320" y="52671980"/>
          <a:ext cx="2590747" cy="1402352"/>
          <a:chOff x="7171592" y="31535614"/>
          <a:chExt cx="2358571" cy="1140696"/>
        </a:xfrm>
        <a:solidFill>
          <a:schemeClr val="accent2"/>
        </a:solidFill>
      </xdr:grpSpPr>
      <xdr:sp macro="" textlink="">
        <xdr:nvSpPr>
          <xdr:cNvPr id="69" name="二等辺三角形 68">
            <a:extLst>
              <a:ext uri="{FF2B5EF4-FFF2-40B4-BE49-F238E27FC236}">
                <a16:creationId xmlns:a16="http://schemas.microsoft.com/office/drawing/2014/main" id="{8F731043-0BC6-8FEE-F907-F78A16209442}"/>
              </a:ext>
            </a:extLst>
          </xdr:cNvPr>
          <xdr:cNvSpPr/>
        </xdr:nvSpPr>
        <xdr:spPr>
          <a:xfrm>
            <a:off x="7260268" y="31535614"/>
            <a:ext cx="202762" cy="243516"/>
          </a:xfrm>
          <a:prstGeom prst="triangle">
            <a:avLst>
              <a:gd name="adj" fmla="val 0"/>
            </a:avLst>
          </a:prstGeom>
          <a:grpFill/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1"/>
              </a:solidFill>
            </a:endParaRPr>
          </a:p>
        </xdr:txBody>
      </xdr:sp>
      <xdr:sp macro="" textlink="">
        <xdr:nvSpPr>
          <xdr:cNvPr id="70" name="角丸四角形 127">
            <a:extLst>
              <a:ext uri="{FF2B5EF4-FFF2-40B4-BE49-F238E27FC236}">
                <a16:creationId xmlns:a16="http://schemas.microsoft.com/office/drawing/2014/main" id="{82C28A83-DCDB-5A2F-6EF8-E29FC393908B}"/>
              </a:ext>
            </a:extLst>
          </xdr:cNvPr>
          <xdr:cNvSpPr/>
        </xdr:nvSpPr>
        <xdr:spPr>
          <a:xfrm>
            <a:off x="7171592" y="31740137"/>
            <a:ext cx="2358571" cy="936173"/>
          </a:xfrm>
          <a:prstGeom prst="roundRect">
            <a:avLst/>
          </a:prstGeom>
          <a:grpFill/>
          <a:ln w="28575">
            <a:solidFill>
              <a:schemeClr val="accent2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r>
              <a:rPr kumimoji="1" lang="en-US" altLang="ja-JP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Search the substance by English name, CAS No.,EC No.</a:t>
            </a:r>
            <a:r>
              <a:rPr kumimoji="1" lang="ja-JP" altLang="en-US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</a:p>
          <a:p>
            <a:r>
              <a:rPr kumimoji="1" lang="ja-JP" altLang="en-US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➡</a:t>
            </a:r>
            <a:r>
              <a:rPr kumimoji="1" lang="en-US" altLang="ja-JP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Select the substance and </a:t>
            </a:r>
          </a:p>
          <a:p>
            <a:r>
              <a:rPr kumimoji="1" lang="ja-JP" altLang="en-US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</a:t>
            </a:r>
            <a:r>
              <a:rPr kumimoji="1" lang="en-US" altLang="ja-JP" sz="1100">
                <a:solidFill>
                  <a:schemeClr val="bg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click the Select button.</a:t>
            </a:r>
            <a:endPara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</xdr:grpSp>
    <xdr:clientData/>
  </xdr:twoCellAnchor>
  <xdr:twoCellAnchor>
    <xdr:from>
      <xdr:col>1</xdr:col>
      <xdr:colOff>128582</xdr:colOff>
      <xdr:row>294</xdr:row>
      <xdr:rowOff>27214</xdr:rowOff>
    </xdr:from>
    <xdr:to>
      <xdr:col>3</xdr:col>
      <xdr:colOff>3683000</xdr:colOff>
      <xdr:row>295</xdr:row>
      <xdr:rowOff>45247</xdr:rowOff>
    </xdr:to>
    <xdr:sp macro="" textlink="">
      <xdr:nvSpPr>
        <xdr:cNvPr id="73" name="角丸四角形 71">
          <a:extLst>
            <a:ext uri="{FF2B5EF4-FFF2-40B4-BE49-F238E27FC236}">
              <a16:creationId xmlns:a16="http://schemas.microsoft.com/office/drawing/2014/main" id="{A8966FE8-60E0-34E9-B909-7EEFFA9E6895}"/>
            </a:ext>
          </a:extLst>
        </xdr:cNvPr>
        <xdr:cNvSpPr/>
      </xdr:nvSpPr>
      <xdr:spPr>
        <a:xfrm>
          <a:off x="437011" y="58256714"/>
          <a:ext cx="6411918" cy="208533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1714925</xdr:colOff>
      <xdr:row>351</xdr:row>
      <xdr:rowOff>95927</xdr:rowOff>
    </xdr:from>
    <xdr:to>
      <xdr:col>3</xdr:col>
      <xdr:colOff>3548580</xdr:colOff>
      <xdr:row>352</xdr:row>
      <xdr:rowOff>154214</xdr:rowOff>
    </xdr:to>
    <xdr:sp macro="" textlink="">
      <xdr:nvSpPr>
        <xdr:cNvPr id="76" name="角丸四角形 122">
          <a:extLst>
            <a:ext uri="{FF2B5EF4-FFF2-40B4-BE49-F238E27FC236}">
              <a16:creationId xmlns:a16="http://schemas.microsoft.com/office/drawing/2014/main" id="{5EB9A12B-86DA-974F-3E67-02D728D28118}"/>
            </a:ext>
          </a:extLst>
        </xdr:cNvPr>
        <xdr:cNvSpPr/>
      </xdr:nvSpPr>
      <xdr:spPr>
        <a:xfrm>
          <a:off x="4880854" y="68421927"/>
          <a:ext cx="1833655" cy="248787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1268053</xdr:colOff>
      <xdr:row>19</xdr:row>
      <xdr:rowOff>45666</xdr:rowOff>
    </xdr:from>
    <xdr:to>
      <xdr:col>2</xdr:col>
      <xdr:colOff>1563976</xdr:colOff>
      <xdr:row>19</xdr:row>
      <xdr:rowOff>351132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D1476256-1CF2-415F-BD37-60260CF35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943"/>
        <a:stretch/>
      </xdr:blipFill>
      <xdr:spPr>
        <a:xfrm>
          <a:off x="2779353" y="4776416"/>
          <a:ext cx="295923" cy="308641"/>
        </a:xfrm>
        <a:prstGeom prst="rect">
          <a:avLst/>
        </a:prstGeom>
      </xdr:spPr>
    </xdr:pic>
    <xdr:clientData/>
  </xdr:twoCellAnchor>
  <xdr:twoCellAnchor editAs="oneCell">
    <xdr:from>
      <xdr:col>2</xdr:col>
      <xdr:colOff>1262530</xdr:colOff>
      <xdr:row>18</xdr:row>
      <xdr:rowOff>44824</xdr:rowOff>
    </xdr:from>
    <xdr:to>
      <xdr:col>2</xdr:col>
      <xdr:colOff>1571749</xdr:colOff>
      <xdr:row>18</xdr:row>
      <xdr:rowOff>331968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D943373C-03AE-49DA-9506-04F6FB3B79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73830" y="4394574"/>
          <a:ext cx="306044" cy="290319"/>
        </a:xfrm>
        <a:prstGeom prst="rect">
          <a:avLst/>
        </a:prstGeom>
      </xdr:spPr>
    </xdr:pic>
    <xdr:clientData/>
  </xdr:twoCellAnchor>
  <xdr:twoCellAnchor>
    <xdr:from>
      <xdr:col>2</xdr:col>
      <xdr:colOff>1444490</xdr:colOff>
      <xdr:row>146</xdr:row>
      <xdr:rowOff>9072</xdr:rowOff>
    </xdr:from>
    <xdr:to>
      <xdr:col>3</xdr:col>
      <xdr:colOff>745991</xdr:colOff>
      <xdr:row>150</xdr:row>
      <xdr:rowOff>121131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DABCD6AA-5699-4C5E-A168-322F7CE31877}"/>
            </a:ext>
          </a:extLst>
        </xdr:cNvPr>
        <xdr:cNvSpPr txBox="1"/>
      </xdr:nvSpPr>
      <xdr:spPr>
        <a:xfrm>
          <a:off x="2959419" y="30289501"/>
          <a:ext cx="952501" cy="683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0</xdr:col>
      <xdr:colOff>221451</xdr:colOff>
      <xdr:row>78</xdr:row>
      <xdr:rowOff>90714</xdr:rowOff>
    </xdr:from>
    <xdr:to>
      <xdr:col>1</xdr:col>
      <xdr:colOff>1082168</xdr:colOff>
      <xdr:row>92</xdr:row>
      <xdr:rowOff>147812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74222859-4525-4009-BD65-E9AA1C4E182A}"/>
            </a:ext>
          </a:extLst>
        </xdr:cNvPr>
        <xdr:cNvGrpSpPr/>
      </xdr:nvGrpSpPr>
      <xdr:grpSpPr>
        <a:xfrm>
          <a:off x="218276" y="17289689"/>
          <a:ext cx="1165517" cy="2724098"/>
          <a:chOff x="7705379" y="16836571"/>
          <a:chExt cx="1169146" cy="2724098"/>
        </a:xfrm>
      </xdr:grpSpPr>
      <xdr:sp macro="" textlink="">
        <xdr:nvSpPr>
          <xdr:cNvPr id="88" name="楕円 87">
            <a:extLst>
              <a:ext uri="{FF2B5EF4-FFF2-40B4-BE49-F238E27FC236}">
                <a16:creationId xmlns:a16="http://schemas.microsoft.com/office/drawing/2014/main" id="{BFBFA75A-0D6F-7616-D3F4-3F78E62FAE7A}"/>
              </a:ext>
            </a:extLst>
          </xdr:cNvPr>
          <xdr:cNvSpPr/>
        </xdr:nvSpPr>
        <xdr:spPr>
          <a:xfrm>
            <a:off x="7705379" y="16836571"/>
            <a:ext cx="740120" cy="210244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C00000"/>
              </a:solidFill>
            </a:endParaRPr>
          </a:p>
        </xdr:txBody>
      </xdr:sp>
      <xdr:sp macro="" textlink="">
        <xdr:nvSpPr>
          <xdr:cNvPr id="86" name="テキスト ボックス 85">
            <a:extLst>
              <a:ext uri="{FF2B5EF4-FFF2-40B4-BE49-F238E27FC236}">
                <a16:creationId xmlns:a16="http://schemas.microsoft.com/office/drawing/2014/main" id="{AEE69DD2-F94C-2D83-DD35-A67B091FA1BA}"/>
              </a:ext>
            </a:extLst>
          </xdr:cNvPr>
          <xdr:cNvSpPr txBox="1"/>
        </xdr:nvSpPr>
        <xdr:spPr>
          <a:xfrm>
            <a:off x="7922025" y="18951816"/>
            <a:ext cx="952500" cy="6088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C00000"/>
                </a:solidFill>
              </a:rPr>
              <a:t>①</a:t>
            </a:r>
          </a:p>
        </xdr:txBody>
      </xdr:sp>
    </xdr:grpSp>
    <xdr:clientData/>
  </xdr:twoCellAnchor>
  <xdr:twoCellAnchor>
    <xdr:from>
      <xdr:col>1</xdr:col>
      <xdr:colOff>44288</xdr:colOff>
      <xdr:row>386</xdr:row>
      <xdr:rowOff>114725</xdr:rowOff>
    </xdr:from>
    <xdr:to>
      <xdr:col>2</xdr:col>
      <xdr:colOff>426357</xdr:colOff>
      <xdr:row>388</xdr:row>
      <xdr:rowOff>9071</xdr:rowOff>
    </xdr:to>
    <xdr:sp macro="" textlink="">
      <xdr:nvSpPr>
        <xdr:cNvPr id="91" name="角丸四角形 136">
          <a:extLst>
            <a:ext uri="{FF2B5EF4-FFF2-40B4-BE49-F238E27FC236}">
              <a16:creationId xmlns:a16="http://schemas.microsoft.com/office/drawing/2014/main" id="{E7E0CA53-D652-2B94-D769-D2EE66EF4C62}"/>
            </a:ext>
          </a:extLst>
        </xdr:cNvPr>
        <xdr:cNvSpPr/>
      </xdr:nvSpPr>
      <xdr:spPr>
        <a:xfrm>
          <a:off x="352717" y="74636511"/>
          <a:ext cx="1588569" cy="275346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1106714</xdr:colOff>
      <xdr:row>397</xdr:row>
      <xdr:rowOff>154213</xdr:rowOff>
    </xdr:from>
    <xdr:to>
      <xdr:col>3</xdr:col>
      <xdr:colOff>2775857</xdr:colOff>
      <xdr:row>399</xdr:row>
      <xdr:rowOff>36284</xdr:rowOff>
    </xdr:to>
    <xdr:sp macro="" textlink="">
      <xdr:nvSpPr>
        <xdr:cNvPr id="94" name="角丸四角形 123">
          <a:extLst>
            <a:ext uri="{FF2B5EF4-FFF2-40B4-BE49-F238E27FC236}">
              <a16:creationId xmlns:a16="http://schemas.microsoft.com/office/drawing/2014/main" id="{10AFA6B2-BE6D-20E1-32E8-914722562D54}"/>
            </a:ext>
          </a:extLst>
        </xdr:cNvPr>
        <xdr:cNvSpPr/>
      </xdr:nvSpPr>
      <xdr:spPr>
        <a:xfrm>
          <a:off x="4272643" y="76707999"/>
          <a:ext cx="1669143" cy="263071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716109</xdr:colOff>
      <xdr:row>338</xdr:row>
      <xdr:rowOff>89648</xdr:rowOff>
    </xdr:from>
    <xdr:to>
      <xdr:col>3</xdr:col>
      <xdr:colOff>2360707</xdr:colOff>
      <xdr:row>339</xdr:row>
      <xdr:rowOff>127001</xdr:rowOff>
    </xdr:to>
    <xdr:sp macro="" textlink="">
      <xdr:nvSpPr>
        <xdr:cNvPr id="100" name="角丸四角形 71">
          <a:extLst>
            <a:ext uri="{FF2B5EF4-FFF2-40B4-BE49-F238E27FC236}">
              <a16:creationId xmlns:a16="http://schemas.microsoft.com/office/drawing/2014/main" id="{B66BEB31-27E6-E8C3-FA85-938286934EC7}"/>
            </a:ext>
          </a:extLst>
        </xdr:cNvPr>
        <xdr:cNvSpPr/>
      </xdr:nvSpPr>
      <xdr:spPr>
        <a:xfrm>
          <a:off x="3883638" y="68057060"/>
          <a:ext cx="1644598" cy="231588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1350818</xdr:colOff>
      <xdr:row>140</xdr:row>
      <xdr:rowOff>18347</xdr:rowOff>
    </xdr:from>
    <xdr:to>
      <xdr:col>3</xdr:col>
      <xdr:colOff>3778537</xdr:colOff>
      <xdr:row>143</xdr:row>
      <xdr:rowOff>123825</xdr:rowOff>
    </xdr:to>
    <xdr:pic>
      <xdr:nvPicPr>
        <xdr:cNvPr id="107" name="図 106">
          <a:extLst>
            <a:ext uri="{FF2B5EF4-FFF2-40B4-BE49-F238E27FC236}">
              <a16:creationId xmlns:a16="http://schemas.microsoft.com/office/drawing/2014/main" id="{179A6862-2B7D-B018-BEA9-163031371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14273" y="29805620"/>
          <a:ext cx="2424544" cy="697471"/>
        </a:xfrm>
        <a:prstGeom prst="rect">
          <a:avLst/>
        </a:prstGeom>
      </xdr:spPr>
    </xdr:pic>
    <xdr:clientData/>
  </xdr:twoCellAnchor>
  <xdr:twoCellAnchor>
    <xdr:from>
      <xdr:col>1</xdr:col>
      <xdr:colOff>18142</xdr:colOff>
      <xdr:row>147</xdr:row>
      <xdr:rowOff>181429</xdr:rowOff>
    </xdr:from>
    <xdr:to>
      <xdr:col>3</xdr:col>
      <xdr:colOff>4072996</xdr:colOff>
      <xdr:row>149</xdr:row>
      <xdr:rowOff>48320</xdr:rowOff>
    </xdr:to>
    <xdr:sp macro="" textlink="">
      <xdr:nvSpPr>
        <xdr:cNvPr id="108" name="吹き出し: 四角形 107">
          <a:extLst>
            <a:ext uri="{FF2B5EF4-FFF2-40B4-BE49-F238E27FC236}">
              <a16:creationId xmlns:a16="http://schemas.microsoft.com/office/drawing/2014/main" id="{9CF73604-81A8-46D4-9BB6-4D8D36385222}"/>
            </a:ext>
          </a:extLst>
        </xdr:cNvPr>
        <xdr:cNvSpPr/>
      </xdr:nvSpPr>
      <xdr:spPr>
        <a:xfrm>
          <a:off x="326571" y="30652358"/>
          <a:ext cx="6912354" cy="247891"/>
        </a:xfrm>
        <a:prstGeom prst="wedgeRectCallout">
          <a:avLst>
            <a:gd name="adj1" fmla="val 8800"/>
            <a:gd name="adj2" fmla="val -36417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（！）</a:t>
          </a:r>
          <a: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</a:rPr>
            <a:t>Authorization</a:t>
          </a:r>
          <a:r>
            <a:rPr kumimoji="1" lang="en-US" altLang="ja-JP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 Date</a:t>
          </a:r>
          <a: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</a:rPr>
            <a:t>)must</a:t>
          </a:r>
          <a:r>
            <a:rPr kumimoji="1" lang="en-US" altLang="ja-JP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 be after</a:t>
          </a:r>
          <a:r>
            <a:rPr kumimoji="1" lang="ja-JP" altLang="en-US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the Preparation Date and the Revision Date.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</a:p>
      </xdr:txBody>
    </xdr:sp>
    <xdr:clientData/>
  </xdr:twoCellAnchor>
  <xdr:twoCellAnchor editAs="oneCell">
    <xdr:from>
      <xdr:col>1</xdr:col>
      <xdr:colOff>27215</xdr:colOff>
      <xdr:row>198</xdr:row>
      <xdr:rowOff>181428</xdr:rowOff>
    </xdr:from>
    <xdr:to>
      <xdr:col>3</xdr:col>
      <xdr:colOff>3822247</xdr:colOff>
      <xdr:row>216</xdr:row>
      <xdr:rowOff>0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id="{18953063-73BB-CACD-8D47-53442BEB4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" t="-1757"/>
        <a:stretch/>
      </xdr:blipFill>
      <xdr:spPr>
        <a:xfrm>
          <a:off x="335644" y="40177357"/>
          <a:ext cx="6649357" cy="3247571"/>
        </a:xfrm>
        <a:prstGeom prst="rect">
          <a:avLst/>
        </a:prstGeom>
      </xdr:spPr>
    </xdr:pic>
    <xdr:clientData/>
  </xdr:twoCellAnchor>
  <xdr:twoCellAnchor>
    <xdr:from>
      <xdr:col>2</xdr:col>
      <xdr:colOff>816429</xdr:colOff>
      <xdr:row>208</xdr:row>
      <xdr:rowOff>36286</xdr:rowOff>
    </xdr:from>
    <xdr:to>
      <xdr:col>3</xdr:col>
      <xdr:colOff>72570</xdr:colOff>
      <xdr:row>209</xdr:row>
      <xdr:rowOff>72571</xdr:rowOff>
    </xdr:to>
    <xdr:sp macro="" textlink="">
      <xdr:nvSpPr>
        <xdr:cNvPr id="115" name="角丸四角形 43">
          <a:extLst>
            <a:ext uri="{FF2B5EF4-FFF2-40B4-BE49-F238E27FC236}">
              <a16:creationId xmlns:a16="http://schemas.microsoft.com/office/drawing/2014/main" id="{28D58FE6-C70F-41DB-8682-6ADAF381DB85}"/>
            </a:ext>
          </a:extLst>
        </xdr:cNvPr>
        <xdr:cNvSpPr/>
      </xdr:nvSpPr>
      <xdr:spPr>
        <a:xfrm>
          <a:off x="2331358" y="41937215"/>
          <a:ext cx="907141" cy="226785"/>
        </a:xfrm>
        <a:prstGeom prst="roundRect">
          <a:avLst/>
        </a:prstGeom>
        <a:noFill/>
        <a:ln w="444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52293</xdr:colOff>
      <xdr:row>231</xdr:row>
      <xdr:rowOff>22411</xdr:rowOff>
    </xdr:from>
    <xdr:to>
      <xdr:col>3</xdr:col>
      <xdr:colOff>1411942</xdr:colOff>
      <xdr:row>243</xdr:row>
      <xdr:rowOff>28201</xdr:rowOff>
    </xdr:to>
    <xdr:pic>
      <xdr:nvPicPr>
        <xdr:cNvPr id="117" name="図 116">
          <a:extLst>
            <a:ext uri="{FF2B5EF4-FFF2-40B4-BE49-F238E27FC236}">
              <a16:creationId xmlns:a16="http://schemas.microsoft.com/office/drawing/2014/main" id="{A3DAFA82-8DA0-4B36-D004-9F359F56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87" y="47072176"/>
          <a:ext cx="4220884" cy="2333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1614714</xdr:colOff>
      <xdr:row>353</xdr:row>
      <xdr:rowOff>19116</xdr:rowOff>
    </xdr:from>
    <xdr:to>
      <xdr:col>3</xdr:col>
      <xdr:colOff>3746499</xdr:colOff>
      <xdr:row>362</xdr:row>
      <xdr:rowOff>117929</xdr:rowOff>
    </xdr:to>
    <xdr:grpSp>
      <xdr:nvGrpSpPr>
        <xdr:cNvPr id="128" name="グループ化 127">
          <a:extLst>
            <a:ext uri="{FF2B5EF4-FFF2-40B4-BE49-F238E27FC236}">
              <a16:creationId xmlns:a16="http://schemas.microsoft.com/office/drawing/2014/main" id="{756936CA-35E7-343F-9136-4979646DF01E}"/>
            </a:ext>
          </a:extLst>
        </xdr:cNvPr>
        <xdr:cNvGrpSpPr/>
      </xdr:nvGrpSpPr>
      <xdr:grpSpPr>
        <a:xfrm>
          <a:off x="4773839" y="69865941"/>
          <a:ext cx="2131785" cy="1816488"/>
          <a:chOff x="4780643" y="68535616"/>
          <a:chExt cx="2131785" cy="1813313"/>
        </a:xfrm>
      </xdr:grpSpPr>
      <xdr:sp macro="" textlink="">
        <xdr:nvSpPr>
          <xdr:cNvPr id="40" name="角丸四角形 125">
            <a:extLst>
              <a:ext uri="{FF2B5EF4-FFF2-40B4-BE49-F238E27FC236}">
                <a16:creationId xmlns:a16="http://schemas.microsoft.com/office/drawing/2014/main" id="{A3B9B62B-9A1A-F052-8348-D5FB88E4FB3F}"/>
              </a:ext>
            </a:extLst>
          </xdr:cNvPr>
          <xdr:cNvSpPr/>
        </xdr:nvSpPr>
        <xdr:spPr>
          <a:xfrm>
            <a:off x="4780643" y="68535616"/>
            <a:ext cx="2131785" cy="1541170"/>
          </a:xfrm>
          <a:prstGeom prst="roundRect">
            <a:avLst/>
          </a:prstGeom>
          <a:noFill/>
          <a:ln w="444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7" name="直角三角形 126">
            <a:extLst>
              <a:ext uri="{FF2B5EF4-FFF2-40B4-BE49-F238E27FC236}">
                <a16:creationId xmlns:a16="http://schemas.microsoft.com/office/drawing/2014/main" id="{1B45B962-04F4-834E-DEE7-172B4A34B26C}"/>
              </a:ext>
            </a:extLst>
          </xdr:cNvPr>
          <xdr:cNvSpPr/>
        </xdr:nvSpPr>
        <xdr:spPr>
          <a:xfrm rot="16200000" flipH="1">
            <a:off x="4989285" y="70076785"/>
            <a:ext cx="258539" cy="285750"/>
          </a:xfrm>
          <a:prstGeom prst="rt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1</xdr:col>
      <xdr:colOff>54428</xdr:colOff>
      <xdr:row>380</xdr:row>
      <xdr:rowOff>45358</xdr:rowOff>
    </xdr:from>
    <xdr:ext cx="5551714" cy="313232"/>
    <xdr:pic>
      <xdr:nvPicPr>
        <xdr:cNvPr id="130" name="図 129">
          <a:extLst>
            <a:ext uri="{FF2B5EF4-FFF2-40B4-BE49-F238E27FC236}">
              <a16:creationId xmlns:a16="http://schemas.microsoft.com/office/drawing/2014/main" id="{8E1759FF-1126-4F7F-AFB5-A62E6CB55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0722" y="76073534"/>
          <a:ext cx="5551714" cy="313232"/>
        </a:xfrm>
        <a:prstGeom prst="rect">
          <a:avLst/>
        </a:prstGeom>
      </xdr:spPr>
    </xdr:pic>
    <xdr:clientData/>
  </xdr:oneCellAnchor>
  <xdr:twoCellAnchor editAs="oneCell">
    <xdr:from>
      <xdr:col>3</xdr:col>
      <xdr:colOff>3637555</xdr:colOff>
      <xdr:row>104</xdr:row>
      <xdr:rowOff>57275</xdr:rowOff>
    </xdr:from>
    <xdr:to>
      <xdr:col>4</xdr:col>
      <xdr:colOff>333388</xdr:colOff>
      <xdr:row>105</xdr:row>
      <xdr:rowOff>55806</xdr:rowOff>
    </xdr:to>
    <xdr:pic>
      <xdr:nvPicPr>
        <xdr:cNvPr id="136" name="図 13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E68FFA4-D926-70A1-8AFE-F1C8B967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1972" y="22250525"/>
          <a:ext cx="1031824" cy="231364"/>
        </a:xfrm>
        <a:prstGeom prst="rect">
          <a:avLst/>
        </a:prstGeom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 editAs="oneCell">
    <xdr:from>
      <xdr:col>3</xdr:col>
      <xdr:colOff>3698565</xdr:colOff>
      <xdr:row>182</xdr:row>
      <xdr:rowOff>19299</xdr:rowOff>
    </xdr:from>
    <xdr:to>
      <xdr:col>4</xdr:col>
      <xdr:colOff>239882</xdr:colOff>
      <xdr:row>183</xdr:row>
      <xdr:rowOff>55183</xdr:rowOff>
    </xdr:to>
    <xdr:pic>
      <xdr:nvPicPr>
        <xdr:cNvPr id="137" name="図 136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7DFF7652-BA3C-49CB-B683-FE4A85E4C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2982" y="37113882"/>
          <a:ext cx="883658" cy="226384"/>
        </a:xfrm>
        <a:prstGeom prst="rect">
          <a:avLst/>
        </a:prstGeom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>
    <xdr:from>
      <xdr:col>3</xdr:col>
      <xdr:colOff>235323</xdr:colOff>
      <xdr:row>295</xdr:row>
      <xdr:rowOff>93383</xdr:rowOff>
    </xdr:from>
    <xdr:to>
      <xdr:col>3</xdr:col>
      <xdr:colOff>3813735</xdr:colOff>
      <xdr:row>300</xdr:row>
      <xdr:rowOff>22411</xdr:rowOff>
    </xdr:to>
    <xdr:sp macro="" textlink="">
      <xdr:nvSpPr>
        <xdr:cNvPr id="49" name="角丸四角形 127">
          <a:extLst>
            <a:ext uri="{FF2B5EF4-FFF2-40B4-BE49-F238E27FC236}">
              <a16:creationId xmlns:a16="http://schemas.microsoft.com/office/drawing/2014/main" id="{D3526132-909F-4E54-A7CE-372C4C42C7CD}"/>
            </a:ext>
          </a:extLst>
        </xdr:cNvPr>
        <xdr:cNvSpPr/>
      </xdr:nvSpPr>
      <xdr:spPr>
        <a:xfrm>
          <a:off x="3402852" y="59581677"/>
          <a:ext cx="3578412" cy="1027205"/>
        </a:xfrm>
        <a:prstGeom prst="roundRect">
          <a:avLst/>
        </a:prstGeom>
        <a:solidFill>
          <a:schemeClr val="accent2"/>
        </a:solidFill>
        <a:ln w="28575">
          <a:solidFill>
            <a:schemeClr val="accent2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chemSHERPA CI_Operation manual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(Attached to the tool</a:t>
          </a:r>
          <a:r>
            <a:rPr kumimoji="1" lang="ja-JP" altLang="en-US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 </a:t>
          </a:r>
        </a:p>
        <a:p>
          <a:r>
            <a:rPr kumimoji="1" lang="en-US" altLang="ja-JP" sz="11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11.2.Enter substance information(refer to P.31)</a:t>
          </a:r>
        </a:p>
      </xdr:txBody>
    </xdr:sp>
    <xdr:clientData/>
  </xdr:twoCellAnchor>
  <xdr:twoCellAnchor editAs="oneCell">
    <xdr:from>
      <xdr:col>3</xdr:col>
      <xdr:colOff>3725333</xdr:colOff>
      <xdr:row>384</xdr:row>
      <xdr:rowOff>153147</xdr:rowOff>
    </xdr:from>
    <xdr:to>
      <xdr:col>4</xdr:col>
      <xdr:colOff>269825</xdr:colOff>
      <xdr:row>385</xdr:row>
      <xdr:rowOff>189031</xdr:rowOff>
    </xdr:to>
    <xdr:pic>
      <xdr:nvPicPr>
        <xdr:cNvPr id="138" name="図 137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922DF72-56F1-4CB3-99C6-FD962169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89750" y="75908647"/>
          <a:ext cx="883658" cy="226384"/>
        </a:xfrm>
        <a:prstGeom prst="rect">
          <a:avLst/>
        </a:prstGeom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p-consortium.com/chemsherpa/aboutchemsherpa/description" TargetMode="External"/><Relationship Id="rId2" Type="http://schemas.openxmlformats.org/officeDocument/2006/relationships/hyperlink" Target="https://cmp-consortium.com/chemsherpa/aboutchemsherpa" TargetMode="External"/><Relationship Id="rId1" Type="http://schemas.openxmlformats.org/officeDocument/2006/relationships/hyperlink" Target="https://cmp-consortium.com/english/chemsherpa/aboutchemsherp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mp-consortium.com/chemsherpa/aboutchemsherpa/description" TargetMode="External"/><Relationship Id="rId2" Type="http://schemas.openxmlformats.org/officeDocument/2006/relationships/hyperlink" Target="https://cmp-consortium.com/chemsherpa/aboutchemsherpa" TargetMode="External"/><Relationship Id="rId1" Type="http://schemas.openxmlformats.org/officeDocument/2006/relationships/hyperlink" Target="https://cmp-consortium.com/english/chemsherpa/aboutchemsherpa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5A53-D0DE-4BFA-9841-49FB82EA2C4B}">
  <sheetPr>
    <tabColor rgb="FFFFFF00"/>
  </sheetPr>
  <dimension ref="A1:I588"/>
  <sheetViews>
    <sheetView showGridLines="0" tabSelected="1" view="pageBreakPreview" zoomScaleNormal="55" zoomScaleSheetLayoutView="100" workbookViewId="0"/>
  </sheetViews>
  <sheetFormatPr defaultColWidth="9.140625" defaultRowHeight="15" x14ac:dyDescent="0.35"/>
  <cols>
    <col min="1" max="1" width="3.78515625" style="13" customWidth="1"/>
    <col min="2" max="2" width="13.5703125" style="13" customWidth="1"/>
    <col min="3" max="3" width="18" style="13" customWidth="1"/>
    <col min="4" max="4" width="48.85546875" style="13" customWidth="1"/>
    <col min="5" max="5" width="5" style="13" customWidth="1"/>
    <col min="6" max="16384" width="9.140625" style="13"/>
  </cols>
  <sheetData>
    <row r="1" spans="1:7" ht="24.5" x14ac:dyDescent="0.35">
      <c r="A1" s="79" t="s">
        <v>0</v>
      </c>
    </row>
    <row r="2" spans="1:7" ht="18" customHeight="1" x14ac:dyDescent="0.35">
      <c r="B2" s="79"/>
      <c r="D2" s="78" t="s">
        <v>199</v>
      </c>
    </row>
    <row r="3" spans="1:7" ht="18" customHeight="1" x14ac:dyDescent="0.35">
      <c r="A3" s="77" t="s">
        <v>1</v>
      </c>
      <c r="B3" s="76"/>
      <c r="C3" s="76"/>
      <c r="D3" s="76"/>
      <c r="F3" s="27"/>
      <c r="G3" s="27"/>
    </row>
    <row r="4" spans="1:7" ht="18" customHeight="1" x14ac:dyDescent="0.35">
      <c r="B4" s="13" t="s">
        <v>152</v>
      </c>
      <c r="E4" s="56"/>
      <c r="F4" s="27"/>
      <c r="G4" s="27"/>
    </row>
    <row r="5" spans="1:7" ht="18" customHeight="1" x14ac:dyDescent="0.35">
      <c r="B5" s="13" t="s">
        <v>153</v>
      </c>
      <c r="E5" s="14"/>
      <c r="F5" s="27"/>
      <c r="G5" s="27"/>
    </row>
    <row r="6" spans="1:7" customFormat="1" ht="18" customHeight="1" x14ac:dyDescent="0.35">
      <c r="B6" s="80" t="s">
        <v>202</v>
      </c>
    </row>
    <row r="7" spans="1:7" ht="18" customHeight="1" x14ac:dyDescent="0.35">
      <c r="B7" s="83" t="s">
        <v>203</v>
      </c>
      <c r="E7" s="14"/>
      <c r="F7" s="27"/>
      <c r="G7" s="27"/>
    </row>
    <row r="8" spans="1:7" ht="24" customHeight="1" x14ac:dyDescent="0.35">
      <c r="B8" s="69" t="s">
        <v>3</v>
      </c>
      <c r="C8" s="68"/>
      <c r="D8" s="70" t="s">
        <v>4</v>
      </c>
      <c r="F8" s="27"/>
      <c r="G8" s="27"/>
    </row>
    <row r="9" spans="1:7" ht="30" customHeight="1" x14ac:dyDescent="0.35">
      <c r="B9" s="75" t="s">
        <v>5</v>
      </c>
      <c r="C9" s="65"/>
      <c r="D9" s="82" t="s">
        <v>197</v>
      </c>
      <c r="F9" s="27"/>
      <c r="G9" s="27"/>
    </row>
    <row r="10" spans="1:7" ht="30" customHeight="1" x14ac:dyDescent="0.35">
      <c r="B10" s="75" t="s">
        <v>6</v>
      </c>
      <c r="C10" s="65"/>
      <c r="D10" s="82" t="s">
        <v>198</v>
      </c>
      <c r="F10" s="27"/>
      <c r="G10" s="27"/>
    </row>
    <row r="11" spans="1:7" ht="15" customHeight="1" x14ac:dyDescent="0.35">
      <c r="F11" s="27"/>
      <c r="G11" s="27"/>
    </row>
    <row r="12" spans="1:7" ht="15" customHeight="1" x14ac:dyDescent="0.35">
      <c r="A12" s="25"/>
      <c r="B12" s="15"/>
      <c r="D12" s="3"/>
      <c r="F12" s="27"/>
      <c r="G12" s="27"/>
    </row>
    <row r="13" spans="1:7" ht="18" customHeight="1" x14ac:dyDescent="0.35">
      <c r="A13" s="74" t="s">
        <v>7</v>
      </c>
      <c r="C13" s="39"/>
      <c r="D13" s="39"/>
      <c r="F13" s="27"/>
      <c r="G13" s="27"/>
    </row>
    <row r="14" spans="1:7" ht="18" customHeight="1" x14ac:dyDescent="0.35">
      <c r="A14" s="27"/>
      <c r="B14" s="13" t="s">
        <v>145</v>
      </c>
      <c r="F14" s="27"/>
      <c r="G14" s="27"/>
    </row>
    <row r="15" spans="1:7" ht="18" customHeight="1" x14ac:dyDescent="0.35">
      <c r="A15" s="27"/>
      <c r="B15" s="13" t="s">
        <v>154</v>
      </c>
      <c r="E15" s="56"/>
      <c r="F15" s="27"/>
      <c r="G15" s="27"/>
    </row>
    <row r="16" spans="1:7" ht="18" customHeight="1" x14ac:dyDescent="0.35">
      <c r="A16" s="27"/>
      <c r="B16" s="13" t="s">
        <v>9</v>
      </c>
      <c r="F16" s="27"/>
      <c r="G16" s="27"/>
    </row>
    <row r="17" spans="1:7" ht="18" customHeight="1" x14ac:dyDescent="0.35">
      <c r="A17" s="27"/>
      <c r="B17" s="13" t="s">
        <v>10</v>
      </c>
      <c r="F17" s="27"/>
      <c r="G17" s="27"/>
    </row>
    <row r="18" spans="1:7" ht="24" customHeight="1" x14ac:dyDescent="0.35">
      <c r="A18" s="27"/>
      <c r="B18" s="70" t="s">
        <v>11</v>
      </c>
      <c r="C18" s="70" t="s">
        <v>12</v>
      </c>
      <c r="D18" s="70" t="s">
        <v>13</v>
      </c>
      <c r="F18" s="27"/>
      <c r="G18" s="27"/>
    </row>
    <row r="19" spans="1:7" ht="30" customHeight="1" x14ac:dyDescent="0.35">
      <c r="A19" s="27"/>
      <c r="B19" s="73" t="s">
        <v>14</v>
      </c>
      <c r="C19" s="73" t="s">
        <v>15</v>
      </c>
      <c r="D19" s="73" t="s">
        <v>16</v>
      </c>
      <c r="F19" s="27"/>
      <c r="G19" s="27"/>
    </row>
    <row r="20" spans="1:7" ht="30" customHeight="1" x14ac:dyDescent="0.35">
      <c r="A20" s="27"/>
      <c r="B20" s="73" t="s">
        <v>17</v>
      </c>
      <c r="C20" s="73" t="s">
        <v>18</v>
      </c>
      <c r="D20" s="73" t="s">
        <v>19</v>
      </c>
      <c r="F20" s="27"/>
      <c r="G20" s="27"/>
    </row>
    <row r="21" spans="1:7" ht="10" customHeight="1" x14ac:dyDescent="0.35">
      <c r="A21" s="27"/>
      <c r="F21" s="27"/>
      <c r="G21" s="27"/>
    </row>
    <row r="22" spans="1:7" ht="18" customHeight="1" x14ac:dyDescent="0.35">
      <c r="A22" s="27"/>
      <c r="B22" s="72" t="s">
        <v>20</v>
      </c>
      <c r="F22" s="27"/>
      <c r="G22" s="27"/>
    </row>
    <row r="23" spans="1:7" ht="18" customHeight="1" x14ac:dyDescent="0.35">
      <c r="A23" s="27"/>
      <c r="B23" s="53" t="s">
        <v>155</v>
      </c>
      <c r="C23" s="53"/>
      <c r="D23" s="53"/>
      <c r="F23" s="27"/>
      <c r="G23" s="27"/>
    </row>
    <row r="24" spans="1:7" ht="18" customHeight="1" x14ac:dyDescent="0.35">
      <c r="A24" s="27"/>
      <c r="B24" s="13" t="s">
        <v>156</v>
      </c>
      <c r="E24" s="56"/>
      <c r="F24" s="27"/>
      <c r="G24" s="27"/>
    </row>
    <row r="25" spans="1:7" ht="18" customHeight="1" x14ac:dyDescent="0.35">
      <c r="A25" s="27"/>
      <c r="F25" s="27"/>
      <c r="G25" s="27"/>
    </row>
    <row r="26" spans="1:7" ht="18" customHeight="1" x14ac:dyDescent="0.35">
      <c r="A26" s="27"/>
      <c r="D26" s="71"/>
      <c r="F26" s="27"/>
      <c r="G26" s="27"/>
    </row>
    <row r="27" spans="1:7" ht="18" customHeight="1" x14ac:dyDescent="0.35">
      <c r="A27" s="27"/>
      <c r="F27" s="27"/>
      <c r="G27" s="27"/>
    </row>
    <row r="28" spans="1:7" ht="18" customHeight="1" x14ac:dyDescent="0.35">
      <c r="A28" s="27"/>
      <c r="D28" s="71"/>
      <c r="F28" s="27"/>
      <c r="G28" s="27"/>
    </row>
    <row r="29" spans="1:7" ht="18" customHeight="1" x14ac:dyDescent="0.35">
      <c r="A29" s="27"/>
      <c r="F29" s="27"/>
      <c r="G29" s="27"/>
    </row>
    <row r="30" spans="1:7" ht="15" customHeight="1" x14ac:dyDescent="0.35">
      <c r="A30" s="27"/>
      <c r="F30" s="27"/>
      <c r="G30" s="27"/>
    </row>
    <row r="31" spans="1:7" ht="15" customHeight="1" x14ac:dyDescent="0.35">
      <c r="A31" s="27"/>
      <c r="F31" s="27"/>
      <c r="G31" s="27"/>
    </row>
    <row r="32" spans="1:7" ht="18" customHeight="1" x14ac:dyDescent="0.35">
      <c r="A32" s="25" t="s">
        <v>21</v>
      </c>
      <c r="G32" s="62"/>
    </row>
    <row r="33" spans="1:7" ht="18" customHeight="1" x14ac:dyDescent="0.35">
      <c r="A33" s="25"/>
      <c r="B33" s="13" t="s">
        <v>146</v>
      </c>
      <c r="E33" s="56"/>
      <c r="G33" s="62"/>
    </row>
    <row r="34" spans="1:7" ht="18" customHeight="1" x14ac:dyDescent="0.35">
      <c r="A34" s="27"/>
      <c r="B34" s="80" t="s">
        <v>200</v>
      </c>
      <c r="G34" s="62"/>
    </row>
    <row r="35" spans="1:7" ht="24" customHeight="1" x14ac:dyDescent="0.35">
      <c r="A35" s="27"/>
      <c r="B35" s="70" t="s">
        <v>3</v>
      </c>
      <c r="C35" s="16" t="s">
        <v>22</v>
      </c>
      <c r="D35" s="17"/>
      <c r="G35" s="27"/>
    </row>
    <row r="36" spans="1:7" ht="24" customHeight="1" x14ac:dyDescent="0.35">
      <c r="A36" s="27"/>
      <c r="B36" s="67" t="s">
        <v>23</v>
      </c>
      <c r="C36" s="51" t="s">
        <v>204</v>
      </c>
      <c r="D36" s="5"/>
      <c r="F36" s="27"/>
      <c r="G36" s="27"/>
    </row>
    <row r="37" spans="1:7" ht="24" customHeight="1" x14ac:dyDescent="0.35">
      <c r="A37" s="27"/>
      <c r="B37" s="66" t="s">
        <v>24</v>
      </c>
      <c r="C37" s="50" t="s">
        <v>204</v>
      </c>
      <c r="D37" s="5"/>
      <c r="G37" s="27"/>
    </row>
    <row r="38" spans="1:7" ht="24" customHeight="1" x14ac:dyDescent="0.35">
      <c r="A38" s="27"/>
      <c r="B38" s="66" t="s">
        <v>6</v>
      </c>
      <c r="C38" s="51" t="s">
        <v>201</v>
      </c>
      <c r="D38" s="5"/>
      <c r="F38" s="27"/>
      <c r="G38" s="27"/>
    </row>
    <row r="39" spans="1:7" ht="45" customHeight="1" x14ac:dyDescent="0.35">
      <c r="A39" s="27"/>
      <c r="B39" s="26"/>
      <c r="C39" s="26"/>
      <c r="F39" s="27"/>
      <c r="G39" s="27"/>
    </row>
    <row r="40" spans="1:7" ht="15" customHeight="1" x14ac:dyDescent="0.35">
      <c r="A40" s="25" t="s">
        <v>25</v>
      </c>
      <c r="C40" s="26"/>
      <c r="F40" s="27"/>
      <c r="G40" s="27"/>
    </row>
    <row r="41" spans="1:7" ht="15" customHeight="1" x14ac:dyDescent="0.35">
      <c r="A41" s="27"/>
      <c r="B41" s="15"/>
      <c r="C41" s="27"/>
      <c r="G41" s="27"/>
    </row>
    <row r="42" spans="1:7" ht="15" customHeight="1" x14ac:dyDescent="0.35">
      <c r="A42" s="27"/>
      <c r="B42" s="23" t="s">
        <v>158</v>
      </c>
      <c r="C42" s="27"/>
      <c r="D42" s="15"/>
      <c r="E42" s="56"/>
      <c r="G42" s="27"/>
    </row>
    <row r="43" spans="1:7" ht="15" customHeight="1" x14ac:dyDescent="0.35">
      <c r="A43" s="27"/>
      <c r="B43" s="27"/>
      <c r="C43" s="27"/>
      <c r="D43" s="15"/>
      <c r="G43" s="27"/>
    </row>
    <row r="44" spans="1:7" ht="15" customHeight="1" x14ac:dyDescent="0.35">
      <c r="A44" s="15"/>
      <c r="B44" s="24" t="s">
        <v>160</v>
      </c>
      <c r="C44" s="15"/>
      <c r="D44" s="15"/>
      <c r="E44" s="56"/>
      <c r="G44" s="27"/>
    </row>
    <row r="45" spans="1:7" ht="15" customHeight="1" x14ac:dyDescent="0.35">
      <c r="A45" s="15"/>
      <c r="B45" s="24" t="str">
        <f>HYPERLINK("#B"&amp;ROW(B113),"　　　　　A)General info")</f>
        <v>　　　　　A)General info</v>
      </c>
      <c r="C45" s="15"/>
      <c r="D45" s="15"/>
      <c r="G45" s="27"/>
    </row>
    <row r="46" spans="1:7" ht="15" customHeight="1" x14ac:dyDescent="0.35">
      <c r="A46" s="27"/>
      <c r="B46" s="27"/>
      <c r="C46" s="24" t="str">
        <f>HYPERLINK("#B"&amp;ROW(B114),"（A-1） Issuer / Authorizer")</f>
        <v>（A-1） Issuer / Authorizer</v>
      </c>
      <c r="D46" s="15"/>
      <c r="G46" s="27"/>
    </row>
    <row r="47" spans="1:7" ht="15" customHeight="1" x14ac:dyDescent="0.35">
      <c r="A47" s="27"/>
      <c r="B47" s="27"/>
      <c r="C47" s="24" t="str">
        <f>HYPERLINK("#B"&amp;ROW(B142),"（A-2） Dates")</f>
        <v>（A-2） Dates</v>
      </c>
      <c r="D47" s="15"/>
      <c r="G47" s="27"/>
    </row>
    <row r="48" spans="1:7" ht="15" customHeight="1" x14ac:dyDescent="0.35">
      <c r="A48" s="27"/>
      <c r="B48" s="27"/>
      <c r="C48" s="24" t="str">
        <f>HYPERLINK("#B"&amp;ROW(B171),"（A-3） Remarks")</f>
        <v>（A-3） Remarks</v>
      </c>
      <c r="D48" s="15"/>
      <c r="G48" s="27"/>
    </row>
    <row r="49" spans="1:7" ht="15" customHeight="1" x14ac:dyDescent="0.35">
      <c r="A49" s="27"/>
      <c r="B49" s="27"/>
      <c r="C49" s="24" t="str">
        <f>HYPERLINK("#B"&amp;ROW(B189),"（A-4） Candidate of Declarable Substances (CDS)")</f>
        <v>（A-4） Candidate of Declarable Substances (CDS)</v>
      </c>
      <c r="D49" s="15"/>
      <c r="G49" s="27"/>
    </row>
    <row r="50" spans="1:7" ht="15" customHeight="1" x14ac:dyDescent="0.35">
      <c r="A50" s="27"/>
      <c r="B50" s="27"/>
      <c r="C50" s="24" t="str">
        <f>HYPERLINK("#B"&amp;ROW(B198),"（A-5） SCIP info")</f>
        <v>（A-5） SCIP info</v>
      </c>
      <c r="D50" s="15"/>
      <c r="G50" s="27"/>
    </row>
    <row r="51" spans="1:7" ht="15" customHeight="1" x14ac:dyDescent="0.35">
      <c r="A51" s="27"/>
      <c r="B51" s="27"/>
      <c r="C51" s="27"/>
      <c r="D51" s="15"/>
      <c r="G51" s="27"/>
    </row>
    <row r="52" spans="1:7" ht="15" customHeight="1" x14ac:dyDescent="0.35">
      <c r="A52" s="27"/>
      <c r="B52" s="27"/>
      <c r="C52" s="27"/>
      <c r="D52" s="15"/>
      <c r="G52" s="27"/>
    </row>
    <row r="53" spans="1:7" ht="15" customHeight="1" x14ac:dyDescent="0.35">
      <c r="A53" s="27"/>
      <c r="B53" s="24" t="str">
        <f>HYPERLINK("#B"&amp;ROW(B207),"　　　　　　B)Composition info")</f>
        <v>　　　　　　B)Composition info</v>
      </c>
      <c r="C53" s="15"/>
      <c r="D53" s="15"/>
      <c r="G53" s="27"/>
    </row>
    <row r="54" spans="1:7" ht="15" customHeight="1" x14ac:dyDescent="0.35">
      <c r="A54" s="27"/>
      <c r="B54" s="27"/>
      <c r="C54" s="24" t="str">
        <f>HYPERLINK("#B"&amp;ROW(B242),"（B-１）Substance")</f>
        <v>（B-１）Substance</v>
      </c>
      <c r="D54" s="15"/>
      <c r="G54" s="27"/>
    </row>
    <row r="55" spans="1:7" ht="15" customHeight="1" x14ac:dyDescent="0.35">
      <c r="A55" s="27"/>
      <c r="B55" s="27"/>
      <c r="C55" s="24" t="str">
        <f>HYPERLINK("#B"&amp;ROW(B280),"（B-２）Usage code")</f>
        <v>（B-２）Usage code</v>
      </c>
      <c r="D55" s="15"/>
      <c r="G55" s="27"/>
    </row>
    <row r="56" spans="1:7" ht="15" customHeight="1" x14ac:dyDescent="0.35">
      <c r="A56" s="27"/>
      <c r="B56" s="27"/>
      <c r="C56" s="81" t="str">
        <f>HYPERLINK("#B"&amp;ROW(B308),"（B-３）Substances other than Declarable Substances (former Optional reporting)")</f>
        <v>（B-３）Substances other than Declarable Substances (former Optional reporting)</v>
      </c>
      <c r="D56" s="15"/>
      <c r="G56" s="27"/>
    </row>
    <row r="57" spans="1:7" ht="15" customHeight="1" x14ac:dyDescent="0.35">
      <c r="A57" s="27"/>
      <c r="B57" s="15"/>
      <c r="C57" s="24" t="str">
        <f>HYPERLINK("#B"&amp;ROW(B336),"（B-４）How to enter data about Misc.")</f>
        <v>（B-４）How to enter data about Misc.</v>
      </c>
      <c r="D57" s="15"/>
      <c r="E57" s="56"/>
      <c r="G57" s="27"/>
    </row>
    <row r="58" spans="1:7" ht="15" customHeight="1" x14ac:dyDescent="0.35">
      <c r="A58" s="27"/>
      <c r="B58" s="15"/>
      <c r="C58" s="81" t="str">
        <f>HYPERLINK("#B"&amp;ROW(B378),"（B-５）Error check")</f>
        <v>（B-５）Error check</v>
      </c>
      <c r="D58" s="15"/>
      <c r="G58" s="27"/>
    </row>
    <row r="59" spans="1:7" ht="15" customHeight="1" x14ac:dyDescent="0.35">
      <c r="A59" s="27"/>
      <c r="B59" s="15"/>
      <c r="C59" s="27"/>
      <c r="D59" s="15"/>
      <c r="G59" s="27"/>
    </row>
    <row r="60" spans="1:7" ht="15" customHeight="1" x14ac:dyDescent="0.35">
      <c r="A60" s="27"/>
      <c r="B60" s="24" t="str">
        <f>HYPERLINK("#B"&amp;ROW(B389)," 　　　　　　C)Compliance")</f>
        <v xml:space="preserve"> 　　　　　　C)Compliance</v>
      </c>
      <c r="C60" s="15"/>
      <c r="D60" s="15"/>
      <c r="G60" s="27"/>
    </row>
    <row r="61" spans="1:7" ht="15" customHeight="1" x14ac:dyDescent="0.35">
      <c r="A61" s="27"/>
      <c r="B61" s="15"/>
      <c r="C61" s="24" t="str">
        <f>HYPERLINK("#B"&amp;ROW(B412),"（C-１）Reflecting Compliance info")</f>
        <v>（C-１）Reflecting Compliance info</v>
      </c>
      <c r="D61" s="15"/>
      <c r="G61" s="27"/>
    </row>
    <row r="62" spans="1:7" ht="15" customHeight="1" x14ac:dyDescent="0.35">
      <c r="A62" s="27"/>
      <c r="B62" s="27"/>
      <c r="C62" s="24" t="str">
        <f>HYPERLINK("#B"&amp;ROW(B430),"（C-２）Content flag")</f>
        <v>（C-２）Content flag</v>
      </c>
      <c r="D62" s="15"/>
      <c r="G62" s="27"/>
    </row>
    <row r="63" spans="1:7" ht="15" customHeight="1" x14ac:dyDescent="0.35">
      <c r="A63" s="27"/>
      <c r="B63" s="27"/>
      <c r="C63" s="24" t="str">
        <f>HYPERLINK("#B"&amp;ROW(B448),"（C-３）Usage code")</f>
        <v>（C-３）Usage code</v>
      </c>
      <c r="D63" s="15"/>
      <c r="G63" s="27"/>
    </row>
    <row r="64" spans="1:7" ht="15" customHeight="1" x14ac:dyDescent="0.35">
      <c r="A64" s="27"/>
      <c r="B64" s="27"/>
      <c r="C64" s="24" t="str">
        <f>HYPERLINK("#B"&amp;ROW(B491),"（C-４）How to directly enter compliance judgeing data")</f>
        <v>（C-４）How to directly enter compliance judgeing data</v>
      </c>
      <c r="D64" s="15"/>
      <c r="E64" s="56"/>
      <c r="G64" s="27"/>
    </row>
    <row r="65" spans="1:7" ht="15" customHeight="1" x14ac:dyDescent="0.35">
      <c r="A65" s="27"/>
      <c r="B65" s="27"/>
      <c r="C65" s="24" t="str">
        <f>HYPERLINK("#B"&amp;ROW(B528),"（C-５）Error check")</f>
        <v>（C-５）Error check</v>
      </c>
      <c r="D65" s="15"/>
      <c r="G65" s="27"/>
    </row>
    <row r="66" spans="1:7" ht="15" customHeight="1" x14ac:dyDescent="0.35">
      <c r="A66" s="27"/>
      <c r="B66" s="15"/>
      <c r="C66" s="15"/>
      <c r="D66" s="15"/>
      <c r="G66" s="27"/>
    </row>
    <row r="67" spans="1:7" ht="15" customHeight="1" x14ac:dyDescent="0.35">
      <c r="A67" s="27"/>
      <c r="B67" s="24" t="str">
        <f>HYPERLINK("#B"&amp;ROW(B539),"3．Authorize/Output")</f>
        <v>3．Authorize/Output</v>
      </c>
      <c r="C67" s="15"/>
      <c r="D67" s="15"/>
      <c r="G67" s="27"/>
    </row>
    <row r="68" spans="1:7" ht="15" customHeight="1" x14ac:dyDescent="0.35">
      <c r="A68" s="27"/>
      <c r="B68" s="27"/>
      <c r="C68" s="24" t="str">
        <f>HYPERLINK("#B"&amp;ROW(B545),"３-１ Error check")</f>
        <v>３-１ Error check</v>
      </c>
      <c r="D68" s="15"/>
      <c r="G68" s="27"/>
    </row>
    <row r="69" spans="1:7" ht="15" customHeight="1" x14ac:dyDescent="0.35">
      <c r="A69" s="27"/>
      <c r="B69" s="27"/>
      <c r="C69" s="24" t="str">
        <f>HYPERLINK("#B"&amp;ROW(B551),"３-２ Authorization")</f>
        <v>３-２ Authorization</v>
      </c>
      <c r="D69" s="15"/>
      <c r="G69" s="27"/>
    </row>
    <row r="70" spans="1:7" ht="15" customHeight="1" x14ac:dyDescent="0.35">
      <c r="A70" s="27"/>
      <c r="B70" s="27"/>
      <c r="C70" s="27"/>
      <c r="D70" s="15"/>
      <c r="G70" s="27"/>
    </row>
    <row r="71" spans="1:7" ht="15" customHeight="1" x14ac:dyDescent="0.35">
      <c r="A71" s="27"/>
      <c r="B71" s="27"/>
      <c r="C71" s="27"/>
      <c r="G71" s="27"/>
    </row>
    <row r="72" spans="1:7" ht="15" customHeight="1" x14ac:dyDescent="0.35">
      <c r="A72" s="27"/>
      <c r="B72" s="26"/>
      <c r="C72" s="26"/>
    </row>
    <row r="73" spans="1:7" s="15" customFormat="1" ht="15" customHeight="1" x14ac:dyDescent="0.35">
      <c r="A73" s="25" t="s">
        <v>158</v>
      </c>
      <c r="B73" s="29"/>
      <c r="C73" s="26"/>
      <c r="E73" s="56"/>
    </row>
    <row r="74" spans="1:7" s="15" customFormat="1" ht="15" customHeight="1" thickBot="1" x14ac:dyDescent="0.4">
      <c r="B74" s="26"/>
      <c r="C74" s="26"/>
    </row>
    <row r="75" spans="1:7" s="15" customFormat="1" ht="15" customHeight="1" x14ac:dyDescent="0.35">
      <c r="A75" s="30"/>
      <c r="B75" s="31" t="s">
        <v>163</v>
      </c>
      <c r="C75" s="32"/>
      <c r="D75" s="33"/>
      <c r="E75" s="14"/>
    </row>
    <row r="76" spans="1:7" s="15" customFormat="1" ht="15" customHeight="1" x14ac:dyDescent="0.35">
      <c r="A76" s="30"/>
      <c r="B76" s="34" t="s">
        <v>165</v>
      </c>
      <c r="C76" s="26"/>
      <c r="D76" s="30"/>
      <c r="E76" s="14"/>
    </row>
    <row r="77" spans="1:7" s="15" customFormat="1" ht="15" customHeight="1" x14ac:dyDescent="0.35">
      <c r="A77" s="30"/>
      <c r="B77" s="34" t="s">
        <v>26</v>
      </c>
      <c r="C77" s="26"/>
      <c r="D77" s="30"/>
    </row>
    <row r="78" spans="1:7" s="15" customFormat="1" ht="15" customHeight="1" x14ac:dyDescent="0.35">
      <c r="A78" s="30"/>
      <c r="B78" s="34" t="s">
        <v>27</v>
      </c>
      <c r="C78" s="26"/>
      <c r="D78" s="30"/>
    </row>
    <row r="79" spans="1:7" s="15" customFormat="1" ht="15" customHeight="1" x14ac:dyDescent="0.35">
      <c r="A79" s="30"/>
      <c r="B79" s="34" t="s">
        <v>28</v>
      </c>
      <c r="C79" s="26"/>
      <c r="D79" s="30"/>
    </row>
    <row r="80" spans="1:7" s="15" customFormat="1" ht="15" customHeight="1" x14ac:dyDescent="0.35">
      <c r="A80" s="30"/>
      <c r="B80" s="34"/>
      <c r="C80" s="26"/>
      <c r="D80" s="30"/>
    </row>
    <row r="81" spans="1:7" s="15" customFormat="1" ht="15" customHeight="1" x14ac:dyDescent="0.35">
      <c r="A81" s="30"/>
      <c r="B81" s="34" t="s">
        <v>147</v>
      </c>
      <c r="C81" s="26"/>
      <c r="D81" s="30"/>
      <c r="E81" s="14"/>
    </row>
    <row r="82" spans="1:7" s="15" customFormat="1" ht="15" customHeight="1" x14ac:dyDescent="0.35">
      <c r="A82" s="30"/>
      <c r="B82" s="34" t="s">
        <v>29</v>
      </c>
      <c r="C82" s="26"/>
      <c r="D82" s="30"/>
      <c r="E82" s="14"/>
    </row>
    <row r="83" spans="1:7" s="15" customFormat="1" ht="15" customHeight="1" thickBot="1" x14ac:dyDescent="0.4">
      <c r="A83" s="30"/>
      <c r="B83" s="35" t="s">
        <v>30</v>
      </c>
      <c r="C83" s="36"/>
      <c r="D83" s="37"/>
    </row>
    <row r="84" spans="1:7" s="15" customFormat="1" ht="15" customHeight="1" x14ac:dyDescent="0.35">
      <c r="B84" s="26"/>
      <c r="C84" s="26"/>
    </row>
    <row r="85" spans="1:7" s="15" customFormat="1" ht="15" customHeight="1" x14ac:dyDescent="0.35">
      <c r="B85" s="38" t="s">
        <v>31</v>
      </c>
      <c r="C85" s="26"/>
    </row>
    <row r="86" spans="1:7" s="15" customFormat="1" ht="15" customHeight="1" x14ac:dyDescent="0.35">
      <c r="B86" s="26" t="s">
        <v>32</v>
      </c>
    </row>
    <row r="87" spans="1:7" ht="15" customHeight="1" x14ac:dyDescent="0.35">
      <c r="A87" s="39"/>
      <c r="B87" s="40"/>
      <c r="C87" s="41"/>
      <c r="D87" s="42"/>
      <c r="E87" s="42"/>
      <c r="F87" s="39"/>
      <c r="G87" s="27"/>
    </row>
    <row r="88" spans="1:7" ht="15" customHeight="1" x14ac:dyDescent="0.35">
      <c r="A88" s="39"/>
      <c r="B88" s="40"/>
      <c r="C88" s="41"/>
      <c r="D88" s="42"/>
      <c r="E88" s="42"/>
      <c r="F88" s="39"/>
      <c r="G88" s="27"/>
    </row>
    <row r="89" spans="1:7" ht="15" customHeight="1" x14ac:dyDescent="0.35">
      <c r="A89" s="39"/>
      <c r="B89" s="40"/>
      <c r="C89" s="41"/>
      <c r="D89" s="42"/>
      <c r="E89" s="42"/>
      <c r="F89" s="39"/>
      <c r="G89" s="27"/>
    </row>
    <row r="90" spans="1:7" ht="15" customHeight="1" x14ac:dyDescent="0.35">
      <c r="A90" s="39"/>
      <c r="B90" s="40"/>
      <c r="C90" s="41"/>
      <c r="D90" s="42"/>
      <c r="E90" s="42"/>
      <c r="F90" s="39"/>
      <c r="G90" s="27"/>
    </row>
    <row r="91" spans="1:7" ht="15" customHeight="1" x14ac:dyDescent="0.35">
      <c r="A91" s="39"/>
      <c r="B91" s="40"/>
      <c r="C91" s="41"/>
      <c r="D91" s="42"/>
      <c r="E91" s="42"/>
      <c r="F91" s="39"/>
      <c r="G91" s="27"/>
    </row>
    <row r="92" spans="1:7" ht="15" customHeight="1" x14ac:dyDescent="0.35">
      <c r="A92" s="39"/>
      <c r="B92" s="40"/>
      <c r="C92" s="41"/>
      <c r="D92" s="42"/>
      <c r="E92" s="42"/>
      <c r="F92" s="39"/>
      <c r="G92" s="27"/>
    </row>
    <row r="93" spans="1:7" ht="15" customHeight="1" x14ac:dyDescent="0.35">
      <c r="A93" s="39"/>
      <c r="B93" s="40"/>
      <c r="C93" s="41"/>
      <c r="D93" s="42"/>
      <c r="E93" s="42"/>
      <c r="F93" s="39"/>
      <c r="G93" s="27"/>
    </row>
    <row r="94" spans="1:7" ht="15" customHeight="1" x14ac:dyDescent="0.35">
      <c r="A94" s="39"/>
      <c r="B94" s="40"/>
      <c r="C94" s="41"/>
      <c r="D94" s="42"/>
      <c r="E94" s="42"/>
      <c r="F94" s="39"/>
      <c r="G94" s="27"/>
    </row>
    <row r="95" spans="1:7" ht="15" customHeight="1" x14ac:dyDescent="0.35">
      <c r="A95" s="39"/>
      <c r="B95" s="40"/>
      <c r="C95" s="41"/>
      <c r="D95" s="42"/>
      <c r="E95" s="42"/>
      <c r="F95" s="39"/>
      <c r="G95" s="27"/>
    </row>
    <row r="96" spans="1:7" ht="15" customHeight="1" x14ac:dyDescent="0.35">
      <c r="A96" s="39"/>
      <c r="B96" s="40"/>
      <c r="C96" s="41"/>
      <c r="D96" s="42"/>
      <c r="E96" s="42"/>
      <c r="F96" s="39"/>
      <c r="G96" s="27"/>
    </row>
    <row r="97" spans="1:7" ht="15" customHeight="1" x14ac:dyDescent="0.35">
      <c r="A97" s="39"/>
      <c r="B97" s="40"/>
      <c r="C97" s="41"/>
      <c r="D97" s="42"/>
      <c r="E97" s="42"/>
      <c r="F97" s="39"/>
      <c r="G97" s="27"/>
    </row>
    <row r="98" spans="1:7" ht="15" customHeight="1" x14ac:dyDescent="0.35">
      <c r="A98" s="39"/>
      <c r="B98" s="40"/>
      <c r="C98" s="41"/>
      <c r="D98" s="42"/>
      <c r="E98" s="42"/>
      <c r="F98" s="39"/>
      <c r="G98" s="27"/>
    </row>
    <row r="99" spans="1:7" ht="15" customHeight="1" x14ac:dyDescent="0.35">
      <c r="A99" s="39"/>
      <c r="B99" s="40"/>
      <c r="C99" s="41"/>
      <c r="D99" s="42"/>
      <c r="E99" s="42"/>
      <c r="F99" s="39"/>
      <c r="G99" s="27"/>
    </row>
    <row r="100" spans="1:7" ht="15" customHeight="1" x14ac:dyDescent="0.35">
      <c r="A100" s="39"/>
      <c r="B100" s="40"/>
      <c r="C100" s="41"/>
      <c r="D100" s="42"/>
      <c r="E100" s="42"/>
      <c r="F100" s="39"/>
      <c r="G100" s="27"/>
    </row>
    <row r="101" spans="1:7" ht="15" customHeight="1" x14ac:dyDescent="0.35">
      <c r="A101" s="39"/>
      <c r="B101" s="40"/>
      <c r="C101" s="41"/>
      <c r="D101" s="42"/>
      <c r="E101" s="42"/>
      <c r="F101" s="39"/>
      <c r="G101" s="27"/>
    </row>
    <row r="102" spans="1:7" ht="15" customHeight="1" x14ac:dyDescent="0.35">
      <c r="A102" s="39"/>
      <c r="B102" s="40"/>
      <c r="C102" s="41"/>
      <c r="D102" s="42"/>
      <c r="E102" s="42"/>
      <c r="F102" s="39"/>
      <c r="G102" s="27"/>
    </row>
    <row r="103" spans="1:7" ht="15" customHeight="1" x14ac:dyDescent="0.35">
      <c r="A103" s="39"/>
      <c r="B103" s="40"/>
      <c r="C103" s="41"/>
      <c r="D103" s="42"/>
      <c r="E103" s="42"/>
      <c r="F103" s="39"/>
      <c r="G103" s="27"/>
    </row>
    <row r="104" spans="1:7" ht="15" customHeight="1" x14ac:dyDescent="0.35">
      <c r="A104" s="39"/>
      <c r="B104" s="40"/>
      <c r="C104" s="41"/>
      <c r="D104" s="42"/>
      <c r="E104" s="42"/>
      <c r="F104" s="39"/>
      <c r="G104" s="27"/>
    </row>
    <row r="105" spans="1:7" ht="15" customHeight="1" x14ac:dyDescent="0.35">
      <c r="A105" s="39"/>
      <c r="B105" s="40"/>
      <c r="C105" s="41"/>
      <c r="D105" s="42"/>
      <c r="E105" s="42"/>
      <c r="F105" s="39"/>
      <c r="G105" s="27"/>
    </row>
    <row r="106" spans="1:7" ht="15" customHeight="1" x14ac:dyDescent="0.35">
      <c r="A106" s="39"/>
      <c r="B106" s="40"/>
      <c r="C106" s="41"/>
      <c r="D106" s="42"/>
      <c r="E106" s="42"/>
      <c r="F106" s="39"/>
      <c r="G106" s="27"/>
    </row>
    <row r="107" spans="1:7" ht="15" customHeight="1" x14ac:dyDescent="0.35">
      <c r="A107" s="39"/>
      <c r="B107" s="40"/>
      <c r="C107" s="41"/>
      <c r="D107" s="42"/>
      <c r="E107" s="42"/>
      <c r="F107" s="39"/>
      <c r="G107" s="27"/>
    </row>
    <row r="108" spans="1:7" ht="15" customHeight="1" x14ac:dyDescent="0.35">
      <c r="A108" s="39"/>
      <c r="B108" s="40"/>
      <c r="C108" s="41"/>
      <c r="D108" s="42"/>
      <c r="E108" s="42"/>
      <c r="F108" s="39"/>
      <c r="G108" s="27"/>
    </row>
    <row r="109" spans="1:7" ht="15" customHeight="1" x14ac:dyDescent="0.35">
      <c r="A109" s="27"/>
      <c r="B109" s="43"/>
      <c r="C109" s="26"/>
      <c r="F109" s="27"/>
      <c r="G109" s="27"/>
    </row>
    <row r="110" spans="1:7" ht="18" customHeight="1" x14ac:dyDescent="0.35">
      <c r="A110" s="27"/>
      <c r="B110" s="44"/>
      <c r="C110" s="45"/>
      <c r="D110" s="45"/>
      <c r="F110" s="27"/>
      <c r="G110" s="46"/>
    </row>
    <row r="111" spans="1:7" ht="18" customHeight="1" x14ac:dyDescent="0.35">
      <c r="A111" s="25" t="s">
        <v>159</v>
      </c>
      <c r="B111" s="47"/>
      <c r="C111" s="48"/>
      <c r="D111" s="45"/>
      <c r="E111" s="56"/>
      <c r="F111" s="27"/>
      <c r="G111" s="46"/>
    </row>
    <row r="112" spans="1:7" ht="18" customHeight="1" x14ac:dyDescent="0.35">
      <c r="A112" s="15"/>
      <c r="B112" s="47"/>
      <c r="C112" s="48"/>
      <c r="D112" s="45"/>
      <c r="F112" s="27"/>
      <c r="G112" s="46"/>
    </row>
    <row r="113" spans="1:7" ht="18" customHeight="1" x14ac:dyDescent="0.35">
      <c r="A113" s="25" t="s">
        <v>33</v>
      </c>
      <c r="B113" s="47"/>
      <c r="C113" s="48"/>
      <c r="D113" s="45"/>
      <c r="F113" s="27"/>
      <c r="G113" s="46"/>
    </row>
    <row r="114" spans="1:7" ht="18" customHeight="1" x14ac:dyDescent="0.35">
      <c r="A114" s="25" t="s">
        <v>34</v>
      </c>
      <c r="B114" s="15"/>
      <c r="C114" s="15"/>
      <c r="F114" s="27"/>
      <c r="G114" s="27"/>
    </row>
    <row r="115" spans="1:7" ht="18" customHeight="1" x14ac:dyDescent="0.35">
      <c r="A115" s="25"/>
      <c r="B115" s="13" t="s">
        <v>35</v>
      </c>
      <c r="C115" s="15"/>
      <c r="F115" s="27"/>
      <c r="G115" s="27"/>
    </row>
    <row r="116" spans="1:7" ht="18" customHeight="1" x14ac:dyDescent="0.35">
      <c r="A116" s="27"/>
      <c r="B116" s="15" t="s">
        <v>36</v>
      </c>
      <c r="F116" s="27"/>
      <c r="G116" s="27"/>
    </row>
    <row r="117" spans="1:7" x14ac:dyDescent="0.35">
      <c r="A117" s="27"/>
      <c r="F117" s="27"/>
      <c r="G117" s="27"/>
    </row>
    <row r="118" spans="1:7" x14ac:dyDescent="0.35">
      <c r="A118" s="27"/>
      <c r="F118" s="27"/>
      <c r="G118" s="27"/>
    </row>
    <row r="119" spans="1:7" x14ac:dyDescent="0.35">
      <c r="A119" s="27"/>
      <c r="F119" s="27"/>
      <c r="G119" s="27"/>
    </row>
    <row r="120" spans="1:7" x14ac:dyDescent="0.35">
      <c r="A120" s="27"/>
      <c r="F120" s="27"/>
      <c r="G120" s="27"/>
    </row>
    <row r="121" spans="1:7" x14ac:dyDescent="0.35">
      <c r="A121" s="27"/>
      <c r="F121" s="27"/>
      <c r="G121" s="27"/>
    </row>
    <row r="122" spans="1:7" x14ac:dyDescent="0.35">
      <c r="A122" s="27"/>
      <c r="F122" s="27"/>
      <c r="G122" s="27"/>
    </row>
    <row r="123" spans="1:7" x14ac:dyDescent="0.35">
      <c r="A123" s="27"/>
      <c r="F123" s="27"/>
      <c r="G123" s="27"/>
    </row>
    <row r="124" spans="1:7" x14ac:dyDescent="0.35">
      <c r="A124" s="27"/>
      <c r="F124" s="27"/>
      <c r="G124" s="27"/>
    </row>
    <row r="125" spans="1:7" x14ac:dyDescent="0.35">
      <c r="A125" s="27"/>
      <c r="F125" s="27"/>
      <c r="G125" s="27"/>
    </row>
    <row r="126" spans="1:7" x14ac:dyDescent="0.35">
      <c r="A126" s="27"/>
      <c r="F126" s="27"/>
      <c r="G126" s="27"/>
    </row>
    <row r="127" spans="1:7" x14ac:dyDescent="0.35">
      <c r="A127" s="27"/>
      <c r="F127" s="27"/>
      <c r="G127" s="27"/>
    </row>
    <row r="128" spans="1:7" x14ac:dyDescent="0.35">
      <c r="A128" s="27"/>
      <c r="F128" s="27"/>
      <c r="G128" s="27"/>
    </row>
    <row r="129" spans="1:7" x14ac:dyDescent="0.35">
      <c r="A129" s="27"/>
      <c r="F129" s="27"/>
      <c r="G129" s="27"/>
    </row>
    <row r="130" spans="1:7" x14ac:dyDescent="0.35">
      <c r="A130" s="27"/>
      <c r="F130" s="27"/>
      <c r="G130" s="27"/>
    </row>
    <row r="131" spans="1:7" x14ac:dyDescent="0.35">
      <c r="A131" s="27"/>
      <c r="F131" s="27"/>
      <c r="G131" s="27"/>
    </row>
    <row r="132" spans="1:7" x14ac:dyDescent="0.35">
      <c r="A132" s="27"/>
      <c r="F132" s="27"/>
      <c r="G132" s="27"/>
    </row>
    <row r="133" spans="1:7" x14ac:dyDescent="0.35">
      <c r="A133" s="27"/>
      <c r="F133" s="27"/>
      <c r="G133" s="27"/>
    </row>
    <row r="134" spans="1:7" x14ac:dyDescent="0.35">
      <c r="A134" s="27"/>
      <c r="F134" s="27"/>
      <c r="G134" s="27"/>
    </row>
    <row r="135" spans="1:7" x14ac:dyDescent="0.35">
      <c r="A135" s="27"/>
      <c r="F135" s="27"/>
      <c r="G135" s="27"/>
    </row>
    <row r="136" spans="1:7" x14ac:dyDescent="0.35">
      <c r="A136" s="27"/>
      <c r="F136" s="27"/>
      <c r="G136" s="27"/>
    </row>
    <row r="137" spans="1:7" x14ac:dyDescent="0.35">
      <c r="A137" s="27"/>
      <c r="F137" s="27"/>
      <c r="G137" s="27"/>
    </row>
    <row r="138" spans="1:7" x14ac:dyDescent="0.35">
      <c r="A138" s="27"/>
      <c r="F138" s="27"/>
      <c r="G138" s="27"/>
    </row>
    <row r="139" spans="1:7" x14ac:dyDescent="0.35">
      <c r="A139" s="27"/>
      <c r="F139" s="27"/>
      <c r="G139" s="27"/>
    </row>
    <row r="140" spans="1:7" x14ac:dyDescent="0.35">
      <c r="A140" s="27"/>
      <c r="F140" s="27"/>
      <c r="G140" s="27"/>
    </row>
    <row r="141" spans="1:7" x14ac:dyDescent="0.35">
      <c r="A141" s="27"/>
      <c r="F141" s="27"/>
      <c r="G141" s="27"/>
    </row>
    <row r="142" spans="1:7" x14ac:dyDescent="0.35">
      <c r="A142" s="25" t="s">
        <v>37</v>
      </c>
      <c r="F142" s="27"/>
      <c r="G142" s="27"/>
    </row>
    <row r="143" spans="1:7" x14ac:dyDescent="0.35">
      <c r="A143" s="27"/>
      <c r="B143" s="13" t="s">
        <v>38</v>
      </c>
      <c r="E143" s="56"/>
      <c r="F143" s="27"/>
      <c r="G143" s="27"/>
    </row>
    <row r="144" spans="1:7" x14ac:dyDescent="0.35">
      <c r="A144" s="27"/>
      <c r="B144" s="80" t="s">
        <v>39</v>
      </c>
      <c r="F144" s="27"/>
      <c r="G144" s="27"/>
    </row>
    <row r="145" spans="1:9" x14ac:dyDescent="0.35">
      <c r="A145" s="27"/>
      <c r="B145" s="13" t="s">
        <v>40</v>
      </c>
      <c r="F145" s="27"/>
      <c r="G145" s="27"/>
    </row>
    <row r="146" spans="1:9" x14ac:dyDescent="0.35">
      <c r="A146" s="27"/>
      <c r="F146" s="27"/>
      <c r="G146" s="27"/>
    </row>
    <row r="147" spans="1:9" x14ac:dyDescent="0.35">
      <c r="A147" s="27"/>
      <c r="D147" s="13" t="s">
        <v>41</v>
      </c>
      <c r="F147" s="27"/>
      <c r="G147" s="27"/>
    </row>
    <row r="148" spans="1:9" x14ac:dyDescent="0.35">
      <c r="A148" s="27"/>
      <c r="F148" s="27"/>
      <c r="G148" s="27"/>
    </row>
    <row r="149" spans="1:9" x14ac:dyDescent="0.35">
      <c r="A149" s="27"/>
      <c r="F149" s="27"/>
      <c r="G149" s="27"/>
    </row>
    <row r="150" spans="1:9" x14ac:dyDescent="0.35">
      <c r="A150" s="27"/>
      <c r="D150" s="64"/>
      <c r="F150" s="27"/>
      <c r="G150" s="27"/>
      <c r="I150" s="64"/>
    </row>
    <row r="151" spans="1:9" x14ac:dyDescent="0.35">
      <c r="A151" s="27"/>
      <c r="D151" s="64"/>
      <c r="F151" s="27"/>
      <c r="G151" s="27"/>
      <c r="I151" s="64"/>
    </row>
    <row r="152" spans="1:9" x14ac:dyDescent="0.35">
      <c r="A152" s="27"/>
      <c r="F152" s="27"/>
      <c r="G152" s="27"/>
    </row>
    <row r="153" spans="1:9" x14ac:dyDescent="0.35">
      <c r="A153" s="27"/>
      <c r="D153" s="13" t="s">
        <v>42</v>
      </c>
      <c r="F153" s="27"/>
      <c r="G153" s="27"/>
    </row>
    <row r="154" spans="1:9" x14ac:dyDescent="0.35">
      <c r="A154" s="27"/>
      <c r="D154" s="13" t="s">
        <v>43</v>
      </c>
      <c r="F154" s="27"/>
      <c r="G154" s="27"/>
    </row>
    <row r="155" spans="1:9" x14ac:dyDescent="0.35">
      <c r="A155" s="27"/>
      <c r="D155" s="13" t="s">
        <v>44</v>
      </c>
      <c r="F155" s="27"/>
      <c r="G155" s="27"/>
    </row>
    <row r="156" spans="1:9" x14ac:dyDescent="0.35">
      <c r="A156" s="27"/>
      <c r="F156" s="27"/>
      <c r="G156" s="27"/>
    </row>
    <row r="157" spans="1:9" x14ac:dyDescent="0.35">
      <c r="A157" s="27"/>
      <c r="F157" s="27"/>
      <c r="G157" s="27"/>
    </row>
    <row r="158" spans="1:9" x14ac:dyDescent="0.35">
      <c r="A158" s="27"/>
      <c r="F158" s="27"/>
      <c r="G158" s="27"/>
    </row>
    <row r="159" spans="1:9" x14ac:dyDescent="0.35">
      <c r="A159" s="27"/>
      <c r="F159" s="27"/>
      <c r="G159" s="27"/>
    </row>
    <row r="160" spans="1:9" x14ac:dyDescent="0.35">
      <c r="A160" s="27"/>
      <c r="F160" s="27"/>
      <c r="G160" s="27"/>
    </row>
    <row r="161" spans="1:7" x14ac:dyDescent="0.35">
      <c r="A161" s="27"/>
      <c r="F161" s="27"/>
      <c r="G161" s="27"/>
    </row>
    <row r="162" spans="1:7" x14ac:dyDescent="0.35">
      <c r="A162" s="27"/>
      <c r="F162" s="27"/>
      <c r="G162" s="27"/>
    </row>
    <row r="163" spans="1:7" x14ac:dyDescent="0.35">
      <c r="A163" s="27"/>
      <c r="F163" s="27"/>
      <c r="G163" s="27"/>
    </row>
    <row r="164" spans="1:7" x14ac:dyDescent="0.35">
      <c r="A164" s="27"/>
      <c r="F164" s="27"/>
      <c r="G164" s="27"/>
    </row>
    <row r="165" spans="1:7" x14ac:dyDescent="0.35">
      <c r="A165" s="27"/>
      <c r="F165" s="27"/>
      <c r="G165" s="27"/>
    </row>
    <row r="166" spans="1:7" x14ac:dyDescent="0.35">
      <c r="A166" s="27"/>
      <c r="F166" s="27"/>
      <c r="G166" s="27"/>
    </row>
    <row r="167" spans="1:7" x14ac:dyDescent="0.35">
      <c r="A167" s="27"/>
      <c r="F167" s="27"/>
      <c r="G167" s="27"/>
    </row>
    <row r="168" spans="1:7" x14ac:dyDescent="0.35">
      <c r="A168" s="27"/>
      <c r="F168" s="27"/>
      <c r="G168" s="27"/>
    </row>
    <row r="169" spans="1:7" x14ac:dyDescent="0.35">
      <c r="A169" s="27"/>
      <c r="F169" s="27"/>
      <c r="G169" s="27"/>
    </row>
    <row r="170" spans="1:7" x14ac:dyDescent="0.35">
      <c r="A170" s="27"/>
      <c r="F170" s="27"/>
      <c r="G170" s="27"/>
    </row>
    <row r="171" spans="1:7" x14ac:dyDescent="0.35">
      <c r="A171" s="25" t="s">
        <v>45</v>
      </c>
      <c r="F171" s="27"/>
      <c r="G171" s="27"/>
    </row>
    <row r="172" spans="1:7" x14ac:dyDescent="0.35">
      <c r="A172" s="27"/>
      <c r="B172" s="13" t="s">
        <v>46</v>
      </c>
      <c r="F172" s="27"/>
      <c r="G172" s="27"/>
    </row>
    <row r="173" spans="1:7" x14ac:dyDescent="0.35">
      <c r="A173" s="27"/>
      <c r="B173" s="15" t="s">
        <v>169</v>
      </c>
      <c r="C173" s="15"/>
      <c r="D173" s="15"/>
      <c r="E173" s="56"/>
      <c r="F173" s="27"/>
      <c r="G173" s="27"/>
    </row>
    <row r="174" spans="1:7" x14ac:dyDescent="0.35">
      <c r="A174" s="27"/>
      <c r="B174" s="15"/>
      <c r="C174" s="15" t="s">
        <v>148</v>
      </c>
      <c r="D174" s="15"/>
      <c r="F174" s="27"/>
      <c r="G174" s="27"/>
    </row>
    <row r="175" spans="1:7" x14ac:dyDescent="0.35">
      <c r="A175" s="27"/>
      <c r="B175" s="15" t="s">
        <v>171</v>
      </c>
      <c r="C175" s="15"/>
      <c r="D175" s="15"/>
      <c r="E175" s="56"/>
      <c r="G175" s="27"/>
    </row>
    <row r="176" spans="1:7" x14ac:dyDescent="0.35">
      <c r="A176" s="27"/>
      <c r="B176" s="15" t="s">
        <v>173</v>
      </c>
      <c r="C176" s="15"/>
      <c r="D176" s="15"/>
      <c r="E176" s="56"/>
      <c r="G176" s="27"/>
    </row>
    <row r="177" spans="1:7" x14ac:dyDescent="0.35">
      <c r="A177" s="27"/>
      <c r="B177" s="15"/>
      <c r="C177" s="15"/>
      <c r="D177" s="15"/>
      <c r="G177" s="27"/>
    </row>
    <row r="178" spans="1:7" x14ac:dyDescent="0.35">
      <c r="A178" s="27"/>
      <c r="B178" s="52" t="s">
        <v>47</v>
      </c>
      <c r="C178" s="15"/>
      <c r="D178" s="15"/>
      <c r="G178" s="27"/>
    </row>
    <row r="179" spans="1:7" x14ac:dyDescent="0.35">
      <c r="A179" s="27"/>
      <c r="B179" s="52" t="s">
        <v>48</v>
      </c>
      <c r="G179" s="27"/>
    </row>
    <row r="180" spans="1:7" x14ac:dyDescent="0.35">
      <c r="A180" s="27"/>
      <c r="B180" s="52"/>
      <c r="G180" s="27"/>
    </row>
    <row r="181" spans="1:7" x14ac:dyDescent="0.35">
      <c r="A181" s="27"/>
      <c r="G181" s="27"/>
    </row>
    <row r="182" spans="1:7" x14ac:dyDescent="0.35">
      <c r="A182" s="27"/>
      <c r="F182" s="27"/>
      <c r="G182" s="27"/>
    </row>
    <row r="183" spans="1:7" x14ac:dyDescent="0.35">
      <c r="A183" s="27"/>
      <c r="D183" s="14" t="s">
        <v>49</v>
      </c>
      <c r="E183" s="56"/>
      <c r="F183" s="27"/>
      <c r="G183" s="27"/>
    </row>
    <row r="184" spans="1:7" x14ac:dyDescent="0.35">
      <c r="A184" s="27"/>
      <c r="D184" s="14" t="s">
        <v>50</v>
      </c>
      <c r="F184" s="27"/>
      <c r="G184" s="27"/>
    </row>
    <row r="185" spans="1:7" x14ac:dyDescent="0.35">
      <c r="A185" s="27"/>
      <c r="F185" s="27"/>
      <c r="G185" s="27"/>
    </row>
    <row r="186" spans="1:7" x14ac:dyDescent="0.35">
      <c r="A186" s="27"/>
      <c r="F186" s="27"/>
      <c r="G186" s="27"/>
    </row>
    <row r="187" spans="1:7" x14ac:dyDescent="0.35">
      <c r="A187" s="27"/>
      <c r="F187" s="27"/>
      <c r="G187" s="27"/>
    </row>
    <row r="188" spans="1:7" x14ac:dyDescent="0.35">
      <c r="A188" s="27"/>
      <c r="F188" s="27"/>
      <c r="G188" s="27"/>
    </row>
    <row r="189" spans="1:7" x14ac:dyDescent="0.35">
      <c r="A189" s="25" t="s">
        <v>51</v>
      </c>
      <c r="F189" s="27"/>
      <c r="G189" s="27"/>
    </row>
    <row r="190" spans="1:7" x14ac:dyDescent="0.35">
      <c r="A190" s="27"/>
      <c r="B190" s="13" t="s">
        <v>52</v>
      </c>
      <c r="F190" s="27"/>
      <c r="G190" s="27"/>
    </row>
    <row r="191" spans="1:7" x14ac:dyDescent="0.35">
      <c r="A191" s="27"/>
      <c r="F191" s="27"/>
      <c r="G191" s="27"/>
    </row>
    <row r="192" spans="1:7" x14ac:dyDescent="0.35">
      <c r="A192" s="27"/>
      <c r="F192" s="27"/>
      <c r="G192" s="27"/>
    </row>
    <row r="193" spans="1:7" x14ac:dyDescent="0.35">
      <c r="A193" s="27"/>
      <c r="F193" s="27"/>
      <c r="G193" s="27"/>
    </row>
    <row r="194" spans="1:7" x14ac:dyDescent="0.35">
      <c r="A194" s="27"/>
      <c r="F194" s="27"/>
      <c r="G194" s="27"/>
    </row>
    <row r="195" spans="1:7" x14ac:dyDescent="0.35">
      <c r="A195" s="27"/>
      <c r="F195" s="27"/>
      <c r="G195" s="27"/>
    </row>
    <row r="196" spans="1:7" x14ac:dyDescent="0.35">
      <c r="A196" s="27"/>
      <c r="F196" s="27"/>
      <c r="G196" s="27"/>
    </row>
    <row r="197" spans="1:7" x14ac:dyDescent="0.35">
      <c r="A197" s="27"/>
      <c r="F197" s="27"/>
      <c r="G197" s="27"/>
    </row>
    <row r="198" spans="1:7" x14ac:dyDescent="0.35">
      <c r="A198" s="25" t="s">
        <v>53</v>
      </c>
      <c r="F198" s="27"/>
      <c r="G198" s="27"/>
    </row>
    <row r="199" spans="1:7" x14ac:dyDescent="0.35">
      <c r="A199" s="27"/>
      <c r="B199" s="13" t="s">
        <v>54</v>
      </c>
      <c r="F199" s="27"/>
      <c r="G199" s="27"/>
    </row>
    <row r="200" spans="1:7" x14ac:dyDescent="0.35">
      <c r="A200" s="27"/>
      <c r="B200" s="13" t="s">
        <v>55</v>
      </c>
      <c r="F200" s="27"/>
      <c r="G200" s="27"/>
    </row>
    <row r="201" spans="1:7" x14ac:dyDescent="0.35">
      <c r="A201" s="27"/>
      <c r="F201" s="27"/>
      <c r="G201" s="27"/>
    </row>
    <row r="202" spans="1:7" x14ac:dyDescent="0.35">
      <c r="A202" s="27"/>
      <c r="F202" s="27"/>
      <c r="G202" s="27"/>
    </row>
    <row r="203" spans="1:7" x14ac:dyDescent="0.35">
      <c r="A203" s="27"/>
      <c r="F203" s="27"/>
      <c r="G203" s="27"/>
    </row>
    <row r="204" spans="1:7" x14ac:dyDescent="0.35">
      <c r="A204" s="27"/>
      <c r="F204" s="27"/>
      <c r="G204" s="27"/>
    </row>
    <row r="205" spans="1:7" x14ac:dyDescent="0.35">
      <c r="A205" s="27"/>
      <c r="F205" s="27"/>
      <c r="G205" s="27"/>
    </row>
    <row r="206" spans="1:7" x14ac:dyDescent="0.35">
      <c r="A206" s="27"/>
      <c r="F206" s="27"/>
      <c r="G206" s="27"/>
    </row>
    <row r="207" spans="1:7" x14ac:dyDescent="0.35">
      <c r="A207" s="25" t="s">
        <v>56</v>
      </c>
      <c r="F207" s="27"/>
      <c r="G207" s="27"/>
    </row>
    <row r="208" spans="1:7" x14ac:dyDescent="0.35">
      <c r="A208" s="27"/>
      <c r="B208" s="15" t="s">
        <v>57</v>
      </c>
      <c r="C208" s="15"/>
      <c r="D208" s="27"/>
      <c r="F208" s="27"/>
      <c r="G208" s="27"/>
    </row>
    <row r="209" spans="1:7" x14ac:dyDescent="0.35">
      <c r="A209" s="27"/>
      <c r="B209" s="15" t="s">
        <v>177</v>
      </c>
      <c r="C209" s="15"/>
      <c r="D209" s="27"/>
      <c r="E209" s="56"/>
      <c r="F209" s="27"/>
      <c r="G209" s="27"/>
    </row>
    <row r="210" spans="1:7" x14ac:dyDescent="0.35">
      <c r="A210" s="27"/>
      <c r="B210" s="13" t="s">
        <v>176</v>
      </c>
      <c r="C210" s="15"/>
      <c r="E210" s="14"/>
      <c r="F210" s="27"/>
      <c r="G210" s="27"/>
    </row>
    <row r="211" spans="1:7" x14ac:dyDescent="0.35">
      <c r="A211" s="27"/>
      <c r="F211" s="27"/>
      <c r="G211" s="27"/>
    </row>
    <row r="212" spans="1:7" x14ac:dyDescent="0.35">
      <c r="A212" s="27"/>
      <c r="F212" s="27"/>
      <c r="G212" s="27"/>
    </row>
    <row r="213" spans="1:7" x14ac:dyDescent="0.35">
      <c r="A213" s="27"/>
      <c r="F213" s="27"/>
      <c r="G213" s="27"/>
    </row>
    <row r="214" spans="1:7" x14ac:dyDescent="0.35">
      <c r="A214" s="27"/>
      <c r="F214" s="27"/>
      <c r="G214" s="27"/>
    </row>
    <row r="215" spans="1:7" x14ac:dyDescent="0.35">
      <c r="A215" s="27"/>
      <c r="F215" s="27"/>
      <c r="G215" s="27"/>
    </row>
    <row r="216" spans="1:7" x14ac:dyDescent="0.35">
      <c r="A216" s="27"/>
      <c r="F216" s="27"/>
      <c r="G216" s="27"/>
    </row>
    <row r="217" spans="1:7" x14ac:dyDescent="0.35">
      <c r="A217" s="27"/>
      <c r="F217" s="27"/>
      <c r="G217" s="27"/>
    </row>
    <row r="218" spans="1:7" x14ac:dyDescent="0.35">
      <c r="A218" s="27"/>
      <c r="F218" s="27"/>
      <c r="G218" s="27"/>
    </row>
    <row r="219" spans="1:7" x14ac:dyDescent="0.35">
      <c r="A219" s="27"/>
      <c r="F219" s="27"/>
      <c r="G219" s="27"/>
    </row>
    <row r="220" spans="1:7" x14ac:dyDescent="0.35">
      <c r="A220" s="27"/>
      <c r="F220" s="27"/>
      <c r="G220" s="27"/>
    </row>
    <row r="221" spans="1:7" x14ac:dyDescent="0.35">
      <c r="A221" s="27"/>
      <c r="F221" s="27"/>
      <c r="G221" s="27"/>
    </row>
    <row r="222" spans="1:7" x14ac:dyDescent="0.35">
      <c r="A222" s="27"/>
      <c r="B222" s="13" t="s">
        <v>179</v>
      </c>
      <c r="E222" s="56"/>
      <c r="F222" s="27"/>
      <c r="G222" s="27"/>
    </row>
    <row r="223" spans="1:7" x14ac:dyDescent="0.35">
      <c r="A223" s="27"/>
      <c r="B223" s="13" t="s">
        <v>180</v>
      </c>
      <c r="E223" s="56"/>
      <c r="F223" s="27"/>
      <c r="G223" s="27"/>
    </row>
    <row r="224" spans="1:7" x14ac:dyDescent="0.35">
      <c r="A224" s="27"/>
      <c r="B224" s="53" t="s">
        <v>58</v>
      </c>
      <c r="E224" s="53"/>
      <c r="F224" s="27"/>
      <c r="G224" s="27"/>
    </row>
    <row r="225" spans="1:7" x14ac:dyDescent="0.35">
      <c r="A225" s="27"/>
      <c r="F225" s="27"/>
      <c r="G225" s="27"/>
    </row>
    <row r="226" spans="1:7" x14ac:dyDescent="0.35">
      <c r="A226" s="27"/>
      <c r="F226" s="27"/>
      <c r="G226" s="27"/>
    </row>
    <row r="227" spans="1:7" x14ac:dyDescent="0.35">
      <c r="A227" s="27"/>
      <c r="F227" s="27"/>
      <c r="G227" s="27"/>
    </row>
    <row r="228" spans="1:7" x14ac:dyDescent="0.35">
      <c r="A228" s="27"/>
      <c r="F228" s="27"/>
      <c r="G228" s="27"/>
    </row>
    <row r="229" spans="1:7" x14ac:dyDescent="0.35">
      <c r="A229" s="27"/>
      <c r="F229" s="27"/>
      <c r="G229" s="27"/>
    </row>
    <row r="230" spans="1:7" x14ac:dyDescent="0.35">
      <c r="A230" s="27"/>
      <c r="F230" s="27"/>
      <c r="G230" s="27"/>
    </row>
    <row r="231" spans="1:7" x14ac:dyDescent="0.35">
      <c r="A231" s="27"/>
      <c r="F231" s="27"/>
      <c r="G231" s="27"/>
    </row>
    <row r="232" spans="1:7" x14ac:dyDescent="0.35">
      <c r="A232" s="27"/>
      <c r="F232" s="27"/>
      <c r="G232" s="27"/>
    </row>
    <row r="233" spans="1:7" x14ac:dyDescent="0.35">
      <c r="A233" s="27"/>
      <c r="F233" s="27"/>
      <c r="G233" s="27"/>
    </row>
    <row r="234" spans="1:7" x14ac:dyDescent="0.35">
      <c r="A234" s="27"/>
      <c r="F234" s="27"/>
      <c r="G234" s="27"/>
    </row>
    <row r="235" spans="1:7" x14ac:dyDescent="0.35">
      <c r="A235" s="27"/>
      <c r="F235" s="27"/>
      <c r="G235" s="27"/>
    </row>
    <row r="236" spans="1:7" x14ac:dyDescent="0.35">
      <c r="A236" s="27"/>
      <c r="F236" s="27"/>
      <c r="G236" s="27"/>
    </row>
    <row r="237" spans="1:7" x14ac:dyDescent="0.35">
      <c r="A237" s="27"/>
      <c r="F237" s="27"/>
      <c r="G237" s="27"/>
    </row>
    <row r="238" spans="1:7" x14ac:dyDescent="0.35">
      <c r="A238" s="27"/>
      <c r="F238" s="27"/>
      <c r="G238" s="27"/>
    </row>
    <row r="239" spans="1:7" x14ac:dyDescent="0.35">
      <c r="A239" s="27"/>
      <c r="F239" s="27"/>
      <c r="G239" s="27"/>
    </row>
    <row r="240" spans="1:7" x14ac:dyDescent="0.35">
      <c r="A240" s="27"/>
      <c r="F240" s="27"/>
      <c r="G240" s="27"/>
    </row>
    <row r="241" spans="1:7" x14ac:dyDescent="0.35">
      <c r="A241" s="27"/>
      <c r="F241" s="27"/>
      <c r="G241" s="27"/>
    </row>
    <row r="242" spans="1:7" x14ac:dyDescent="0.35">
      <c r="A242" s="25" t="s">
        <v>59</v>
      </c>
      <c r="F242" s="27"/>
      <c r="G242" s="27"/>
    </row>
    <row r="243" spans="1:7" x14ac:dyDescent="0.35">
      <c r="A243" s="27"/>
      <c r="B243" s="80" t="s">
        <v>181</v>
      </c>
      <c r="C243" s="15"/>
      <c r="E243" s="56"/>
      <c r="F243" s="27"/>
      <c r="G243" s="27"/>
    </row>
    <row r="244" spans="1:7" x14ac:dyDescent="0.35">
      <c r="A244" s="27"/>
      <c r="B244" s="15" t="s">
        <v>61</v>
      </c>
      <c r="C244" s="15"/>
      <c r="F244" s="27"/>
      <c r="G244" s="27"/>
    </row>
    <row r="245" spans="1:7" x14ac:dyDescent="0.35">
      <c r="A245" s="27"/>
      <c r="B245" s="80" t="s">
        <v>182</v>
      </c>
      <c r="E245" s="56"/>
      <c r="F245" s="27"/>
      <c r="G245" s="27"/>
    </row>
    <row r="246" spans="1:7" x14ac:dyDescent="0.35">
      <c r="A246" s="27"/>
      <c r="B246" s="15"/>
      <c r="F246" s="27"/>
      <c r="G246" s="27"/>
    </row>
    <row r="247" spans="1:7" x14ac:dyDescent="0.35">
      <c r="A247" s="27"/>
      <c r="F247" s="27"/>
      <c r="G247" s="27"/>
    </row>
    <row r="248" spans="1:7" x14ac:dyDescent="0.35">
      <c r="A248" s="27"/>
      <c r="F248" s="27"/>
      <c r="G248" s="27"/>
    </row>
    <row r="249" spans="1:7" x14ac:dyDescent="0.35">
      <c r="A249" s="27"/>
      <c r="F249" s="27"/>
      <c r="G249" s="27"/>
    </row>
    <row r="250" spans="1:7" x14ac:dyDescent="0.35">
      <c r="A250" s="27"/>
      <c r="F250" s="27"/>
      <c r="G250" s="27"/>
    </row>
    <row r="251" spans="1:7" x14ac:dyDescent="0.35">
      <c r="A251" s="27"/>
      <c r="F251" s="27"/>
      <c r="G251" s="27"/>
    </row>
    <row r="252" spans="1:7" x14ac:dyDescent="0.35">
      <c r="A252" s="27"/>
      <c r="F252" s="27"/>
      <c r="G252" s="27"/>
    </row>
    <row r="253" spans="1:7" x14ac:dyDescent="0.35">
      <c r="A253" s="27"/>
      <c r="F253" s="27"/>
      <c r="G253" s="27"/>
    </row>
    <row r="254" spans="1:7" x14ac:dyDescent="0.35">
      <c r="A254" s="27"/>
      <c r="F254" s="27"/>
      <c r="G254" s="27"/>
    </row>
    <row r="255" spans="1:7" x14ac:dyDescent="0.35">
      <c r="A255" s="27"/>
      <c r="F255" s="27"/>
      <c r="G255" s="27"/>
    </row>
    <row r="256" spans="1:7" x14ac:dyDescent="0.35">
      <c r="A256" s="27"/>
      <c r="F256" s="27"/>
      <c r="G256" s="27"/>
    </row>
    <row r="257" spans="1:7" x14ac:dyDescent="0.35">
      <c r="A257" s="27"/>
      <c r="F257" s="27"/>
      <c r="G257" s="27"/>
    </row>
    <row r="258" spans="1:7" x14ac:dyDescent="0.35">
      <c r="A258" s="27"/>
      <c r="F258" s="27"/>
      <c r="G258" s="27"/>
    </row>
    <row r="259" spans="1:7" x14ac:dyDescent="0.35">
      <c r="A259" s="27"/>
      <c r="F259" s="27"/>
      <c r="G259" s="27"/>
    </row>
    <row r="260" spans="1:7" x14ac:dyDescent="0.35">
      <c r="A260" s="27"/>
      <c r="F260" s="27"/>
      <c r="G260" s="27"/>
    </row>
    <row r="261" spans="1:7" x14ac:dyDescent="0.35">
      <c r="A261" s="27"/>
      <c r="F261" s="27"/>
      <c r="G261" s="27"/>
    </row>
    <row r="262" spans="1:7" x14ac:dyDescent="0.35">
      <c r="A262" s="27"/>
      <c r="F262" s="27"/>
      <c r="G262" s="27"/>
    </row>
    <row r="263" spans="1:7" x14ac:dyDescent="0.35">
      <c r="A263" s="27"/>
      <c r="F263" s="27"/>
      <c r="G263" s="27"/>
    </row>
    <row r="264" spans="1:7" x14ac:dyDescent="0.35">
      <c r="A264" s="27"/>
      <c r="F264" s="27"/>
      <c r="G264" s="27"/>
    </row>
    <row r="265" spans="1:7" x14ac:dyDescent="0.35">
      <c r="A265" s="27"/>
      <c r="F265" s="27"/>
      <c r="G265" s="27"/>
    </row>
    <row r="266" spans="1:7" x14ac:dyDescent="0.35">
      <c r="A266" s="27"/>
      <c r="F266" s="27"/>
      <c r="G266" s="27"/>
    </row>
    <row r="267" spans="1:7" x14ac:dyDescent="0.35">
      <c r="A267" s="27"/>
      <c r="F267" s="27"/>
      <c r="G267" s="27"/>
    </row>
    <row r="268" spans="1:7" x14ac:dyDescent="0.35">
      <c r="A268" s="27"/>
      <c r="F268" s="27"/>
      <c r="G268" s="27"/>
    </row>
    <row r="269" spans="1:7" x14ac:dyDescent="0.35">
      <c r="A269" s="27"/>
      <c r="F269" s="27"/>
      <c r="G269" s="27"/>
    </row>
    <row r="270" spans="1:7" x14ac:dyDescent="0.35">
      <c r="A270" s="27"/>
      <c r="F270" s="27"/>
      <c r="G270" s="27"/>
    </row>
    <row r="271" spans="1:7" x14ac:dyDescent="0.35">
      <c r="A271" s="27"/>
      <c r="F271" s="27"/>
      <c r="G271" s="27"/>
    </row>
    <row r="272" spans="1:7" x14ac:dyDescent="0.35">
      <c r="A272" s="27"/>
      <c r="F272" s="27"/>
      <c r="G272" s="27"/>
    </row>
    <row r="273" spans="1:7" x14ac:dyDescent="0.35">
      <c r="A273" s="27"/>
      <c r="F273" s="27"/>
      <c r="G273" s="27"/>
    </row>
    <row r="274" spans="1:7" x14ac:dyDescent="0.35">
      <c r="A274" s="27"/>
      <c r="F274" s="27"/>
      <c r="G274" s="27"/>
    </row>
    <row r="275" spans="1:7" x14ac:dyDescent="0.35">
      <c r="A275" s="27"/>
      <c r="F275" s="27"/>
      <c r="G275" s="27"/>
    </row>
    <row r="276" spans="1:7" x14ac:dyDescent="0.35">
      <c r="A276" s="27"/>
      <c r="F276" s="27"/>
      <c r="G276" s="27"/>
    </row>
    <row r="277" spans="1:7" x14ac:dyDescent="0.35">
      <c r="A277" s="27"/>
      <c r="F277" s="27"/>
      <c r="G277" s="27"/>
    </row>
    <row r="278" spans="1:7" x14ac:dyDescent="0.35">
      <c r="A278" s="27"/>
      <c r="F278" s="27"/>
      <c r="G278" s="27"/>
    </row>
    <row r="279" spans="1:7" x14ac:dyDescent="0.35">
      <c r="A279" s="27"/>
      <c r="F279" s="27"/>
      <c r="G279" s="27"/>
    </row>
    <row r="280" spans="1:7" x14ac:dyDescent="0.35">
      <c r="A280" s="25" t="s">
        <v>63</v>
      </c>
      <c r="F280" s="27"/>
      <c r="G280" s="27"/>
    </row>
    <row r="281" spans="1:7" x14ac:dyDescent="0.35">
      <c r="A281" s="27"/>
      <c r="B281" s="13" t="s">
        <v>183</v>
      </c>
      <c r="F281" s="27"/>
      <c r="G281" s="27"/>
    </row>
    <row r="282" spans="1:7" x14ac:dyDescent="0.35">
      <c r="A282" s="27"/>
      <c r="E282" s="56"/>
      <c r="F282" s="27"/>
      <c r="G282" s="27"/>
    </row>
    <row r="283" spans="1:7" x14ac:dyDescent="0.35">
      <c r="A283" s="27"/>
      <c r="F283" s="27"/>
      <c r="G283" s="27"/>
    </row>
    <row r="284" spans="1:7" x14ac:dyDescent="0.35">
      <c r="A284" s="27"/>
      <c r="F284" s="27"/>
      <c r="G284" s="27"/>
    </row>
    <row r="285" spans="1:7" x14ac:dyDescent="0.35">
      <c r="A285" s="27"/>
      <c r="F285" s="27"/>
      <c r="G285" s="27"/>
    </row>
    <row r="286" spans="1:7" x14ac:dyDescent="0.35">
      <c r="A286" s="27"/>
      <c r="F286" s="27"/>
      <c r="G286" s="27"/>
    </row>
    <row r="287" spans="1:7" x14ac:dyDescent="0.35">
      <c r="A287" s="27"/>
      <c r="F287" s="27"/>
      <c r="G287" s="27"/>
    </row>
    <row r="288" spans="1:7" x14ac:dyDescent="0.35">
      <c r="A288" s="27"/>
      <c r="F288" s="27"/>
      <c r="G288" s="27"/>
    </row>
    <row r="289" spans="1:7" x14ac:dyDescent="0.35">
      <c r="A289" s="27"/>
      <c r="F289" s="27"/>
      <c r="G289" s="27"/>
    </row>
    <row r="290" spans="1:7" x14ac:dyDescent="0.35">
      <c r="A290" s="27"/>
      <c r="F290" s="27"/>
      <c r="G290" s="27"/>
    </row>
    <row r="291" spans="1:7" x14ac:dyDescent="0.35">
      <c r="A291" s="27"/>
      <c r="F291" s="27"/>
      <c r="G291" s="27"/>
    </row>
    <row r="292" spans="1:7" x14ac:dyDescent="0.35">
      <c r="A292" s="27"/>
      <c r="F292" s="27"/>
      <c r="G292" s="27"/>
    </row>
    <row r="293" spans="1:7" x14ac:dyDescent="0.35">
      <c r="A293" s="27"/>
      <c r="F293" s="27"/>
      <c r="G293" s="27"/>
    </row>
    <row r="294" spans="1:7" x14ac:dyDescent="0.35">
      <c r="A294" s="27"/>
      <c r="F294" s="27"/>
      <c r="G294" s="27"/>
    </row>
    <row r="295" spans="1:7" x14ac:dyDescent="0.35">
      <c r="A295" s="27"/>
      <c r="F295" s="27"/>
      <c r="G295" s="27"/>
    </row>
    <row r="296" spans="1:7" x14ac:dyDescent="0.35">
      <c r="A296" s="27"/>
      <c r="F296" s="27"/>
      <c r="G296" s="27"/>
    </row>
    <row r="297" spans="1:7" x14ac:dyDescent="0.35">
      <c r="A297" s="27"/>
      <c r="F297" s="27"/>
      <c r="G297" s="27"/>
    </row>
    <row r="298" spans="1:7" x14ac:dyDescent="0.35">
      <c r="A298" s="27"/>
      <c r="F298" s="27"/>
      <c r="G298" s="27"/>
    </row>
    <row r="299" spans="1:7" x14ac:dyDescent="0.35">
      <c r="A299" s="27"/>
      <c r="F299" s="27"/>
      <c r="G299" s="27"/>
    </row>
    <row r="300" spans="1:7" x14ac:dyDescent="0.35">
      <c r="A300" s="27"/>
      <c r="F300" s="27"/>
      <c r="G300" s="27"/>
    </row>
    <row r="301" spans="1:7" x14ac:dyDescent="0.35">
      <c r="A301" s="27"/>
      <c r="F301" s="27"/>
      <c r="G301" s="27"/>
    </row>
    <row r="302" spans="1:7" x14ac:dyDescent="0.35">
      <c r="A302" s="27"/>
      <c r="F302" s="27"/>
      <c r="G302" s="27"/>
    </row>
    <row r="303" spans="1:7" x14ac:dyDescent="0.35">
      <c r="A303" s="27"/>
      <c r="F303" s="27"/>
      <c r="G303" s="27"/>
    </row>
    <row r="304" spans="1:7" x14ac:dyDescent="0.35">
      <c r="A304" s="27"/>
      <c r="F304" s="27"/>
      <c r="G304" s="27"/>
    </row>
    <row r="305" spans="1:7" x14ac:dyDescent="0.35">
      <c r="A305" s="27"/>
      <c r="F305" s="27"/>
      <c r="G305" s="27"/>
    </row>
    <row r="306" spans="1:7" x14ac:dyDescent="0.35">
      <c r="A306" s="27"/>
      <c r="F306" s="27"/>
      <c r="G306" s="27"/>
    </row>
    <row r="307" spans="1:7" x14ac:dyDescent="0.35">
      <c r="A307" s="27"/>
      <c r="E307" s="14"/>
      <c r="F307" s="27"/>
      <c r="G307" s="27"/>
    </row>
    <row r="308" spans="1:7" x14ac:dyDescent="0.35">
      <c r="A308" s="25" t="s">
        <v>184</v>
      </c>
      <c r="E308" s="14"/>
      <c r="F308" s="27"/>
      <c r="G308" s="27"/>
    </row>
    <row r="309" spans="1:7" x14ac:dyDescent="0.35">
      <c r="A309" s="27"/>
      <c r="B309" s="13" t="s">
        <v>185</v>
      </c>
      <c r="E309" s="14"/>
      <c r="F309" s="27"/>
      <c r="G309" s="27"/>
    </row>
    <row r="310" spans="1:7" x14ac:dyDescent="0.35">
      <c r="A310" s="27"/>
      <c r="B310" s="14" t="s">
        <v>186</v>
      </c>
      <c r="E310" s="14"/>
      <c r="F310" s="27"/>
      <c r="G310" s="27"/>
    </row>
    <row r="311" spans="1:7" x14ac:dyDescent="0.35">
      <c r="A311" s="27"/>
      <c r="B311" s="13" t="s">
        <v>64</v>
      </c>
      <c r="E311" s="14"/>
      <c r="F311" s="27"/>
      <c r="G311" s="27"/>
    </row>
    <row r="312" spans="1:7" x14ac:dyDescent="0.35">
      <c r="A312" s="27"/>
      <c r="B312" s="13" t="s">
        <v>187</v>
      </c>
      <c r="E312" s="14"/>
      <c r="F312" s="27"/>
      <c r="G312" s="27"/>
    </row>
    <row r="313" spans="1:7" x14ac:dyDescent="0.35">
      <c r="A313" s="27"/>
      <c r="E313" s="14"/>
      <c r="F313" s="27"/>
      <c r="G313" s="27"/>
    </row>
    <row r="314" spans="1:7" ht="16" x14ac:dyDescent="0.35">
      <c r="A314" s="27"/>
      <c r="B314" s="54" t="s">
        <v>66</v>
      </c>
      <c r="E314" s="14"/>
      <c r="F314" s="27"/>
      <c r="G314" s="27"/>
    </row>
    <row r="315" spans="1:7" x14ac:dyDescent="0.35">
      <c r="A315" s="27"/>
      <c r="B315" s="15" t="s">
        <v>67</v>
      </c>
      <c r="E315" s="14"/>
      <c r="F315" s="27"/>
      <c r="G315" s="27"/>
    </row>
    <row r="316" spans="1:7" x14ac:dyDescent="0.35">
      <c r="A316" s="27"/>
      <c r="B316" s="15" t="s">
        <v>68</v>
      </c>
      <c r="E316" s="14"/>
      <c r="F316" s="27"/>
      <c r="G316" s="27"/>
    </row>
    <row r="317" spans="1:7" x14ac:dyDescent="0.35">
      <c r="A317" s="27"/>
      <c r="B317" s="15" t="s">
        <v>69</v>
      </c>
      <c r="E317" s="14"/>
      <c r="F317" s="27"/>
      <c r="G317" s="27"/>
    </row>
    <row r="318" spans="1:7" x14ac:dyDescent="0.35">
      <c r="A318" s="27"/>
      <c r="B318" s="15"/>
      <c r="E318" s="14"/>
      <c r="F318" s="27"/>
      <c r="G318" s="27"/>
    </row>
    <row r="319" spans="1:7" ht="21" customHeight="1" x14ac:dyDescent="0.35">
      <c r="A319" s="27"/>
      <c r="B319" s="15"/>
      <c r="E319" s="14"/>
      <c r="F319" s="27"/>
      <c r="G319" s="27"/>
    </row>
    <row r="320" spans="1:7" x14ac:dyDescent="0.35">
      <c r="A320" s="27"/>
      <c r="E320" s="14"/>
      <c r="F320" s="27"/>
      <c r="G320" s="27"/>
    </row>
    <row r="321" spans="1:7" x14ac:dyDescent="0.35">
      <c r="A321" s="27"/>
      <c r="E321" s="14"/>
      <c r="F321" s="27"/>
      <c r="G321" s="27"/>
    </row>
    <row r="322" spans="1:7" x14ac:dyDescent="0.35">
      <c r="A322" s="27"/>
      <c r="E322" s="14"/>
      <c r="F322" s="27"/>
      <c r="G322" s="27"/>
    </row>
    <row r="323" spans="1:7" x14ac:dyDescent="0.35">
      <c r="A323" s="27"/>
      <c r="E323" s="14"/>
      <c r="F323" s="27"/>
      <c r="G323" s="27"/>
    </row>
    <row r="324" spans="1:7" x14ac:dyDescent="0.35">
      <c r="A324" s="27"/>
      <c r="E324" s="14"/>
      <c r="F324" s="27"/>
      <c r="G324" s="27"/>
    </row>
    <row r="325" spans="1:7" x14ac:dyDescent="0.35">
      <c r="A325" s="27"/>
      <c r="E325" s="14"/>
      <c r="F325" s="27"/>
      <c r="G325" s="27"/>
    </row>
    <row r="326" spans="1:7" x14ac:dyDescent="0.35">
      <c r="A326" s="27"/>
      <c r="E326" s="14"/>
      <c r="F326" s="27"/>
      <c r="G326" s="27"/>
    </row>
    <row r="327" spans="1:7" x14ac:dyDescent="0.35">
      <c r="A327" s="27"/>
      <c r="E327" s="14"/>
      <c r="F327" s="27"/>
      <c r="G327" s="27"/>
    </row>
    <row r="328" spans="1:7" x14ac:dyDescent="0.35">
      <c r="A328" s="27"/>
      <c r="E328" s="14"/>
      <c r="F328" s="27"/>
      <c r="G328" s="27"/>
    </row>
    <row r="329" spans="1:7" x14ac:dyDescent="0.35">
      <c r="A329" s="27"/>
      <c r="E329" s="14"/>
      <c r="F329" s="27"/>
      <c r="G329" s="27"/>
    </row>
    <row r="330" spans="1:7" x14ac:dyDescent="0.35">
      <c r="A330" s="27"/>
      <c r="E330" s="14"/>
      <c r="F330" s="27"/>
      <c r="G330" s="27"/>
    </row>
    <row r="331" spans="1:7" x14ac:dyDescent="0.35">
      <c r="A331" s="27"/>
      <c r="E331" s="14"/>
      <c r="F331" s="27"/>
      <c r="G331" s="27"/>
    </row>
    <row r="332" spans="1:7" x14ac:dyDescent="0.35">
      <c r="A332" s="27"/>
      <c r="E332" s="14"/>
      <c r="F332" s="27"/>
      <c r="G332" s="27"/>
    </row>
    <row r="333" spans="1:7" x14ac:dyDescent="0.35">
      <c r="A333" s="27"/>
      <c r="E333" s="14"/>
      <c r="F333" s="27"/>
      <c r="G333" s="27"/>
    </row>
    <row r="334" spans="1:7" x14ac:dyDescent="0.35">
      <c r="A334" s="27"/>
      <c r="E334" s="14"/>
      <c r="F334" s="27"/>
      <c r="G334" s="27"/>
    </row>
    <row r="335" spans="1:7" x14ac:dyDescent="0.35">
      <c r="A335" s="27"/>
      <c r="E335" s="14"/>
      <c r="F335" s="27"/>
      <c r="G335" s="27"/>
    </row>
    <row r="336" spans="1:7" x14ac:dyDescent="0.35">
      <c r="A336" s="25" t="s">
        <v>161</v>
      </c>
      <c r="E336" s="14"/>
      <c r="F336" s="27"/>
      <c r="G336" s="27"/>
    </row>
    <row r="337" spans="1:7" x14ac:dyDescent="0.35">
      <c r="A337" s="27"/>
      <c r="B337" s="15" t="s">
        <v>70</v>
      </c>
      <c r="E337" s="14"/>
      <c r="F337" s="27"/>
      <c r="G337" s="27"/>
    </row>
    <row r="338" spans="1:7" x14ac:dyDescent="0.35">
      <c r="A338" s="27"/>
      <c r="B338" s="55" t="s">
        <v>71</v>
      </c>
      <c r="E338" s="14"/>
      <c r="F338" s="27"/>
      <c r="G338" s="27"/>
    </row>
    <row r="339" spans="1:7" x14ac:dyDescent="0.35">
      <c r="A339" s="27"/>
      <c r="B339" s="13" t="s">
        <v>72</v>
      </c>
      <c r="E339" s="14"/>
      <c r="F339" s="27"/>
      <c r="G339" s="27"/>
    </row>
    <row r="340" spans="1:7" x14ac:dyDescent="0.35">
      <c r="A340" s="27"/>
      <c r="B340" s="56" t="s">
        <v>188</v>
      </c>
      <c r="E340" s="14"/>
      <c r="G340" s="27"/>
    </row>
    <row r="341" spans="1:7" x14ac:dyDescent="0.35">
      <c r="A341" s="27"/>
      <c r="B341" s="63"/>
      <c r="E341" s="14"/>
      <c r="F341" s="27"/>
      <c r="G341" s="27"/>
    </row>
    <row r="342" spans="1:7" x14ac:dyDescent="0.35">
      <c r="A342" s="27"/>
      <c r="B342" s="15" t="s">
        <v>73</v>
      </c>
      <c r="E342" s="14"/>
      <c r="F342" s="27"/>
      <c r="G342" s="27"/>
    </row>
    <row r="343" spans="1:7" x14ac:dyDescent="0.35">
      <c r="A343" s="27"/>
      <c r="B343" s="15" t="s">
        <v>190</v>
      </c>
      <c r="E343" s="14"/>
      <c r="F343" s="27"/>
      <c r="G343" s="27"/>
    </row>
    <row r="344" spans="1:7" x14ac:dyDescent="0.35">
      <c r="A344" s="27"/>
      <c r="B344" s="13" t="s">
        <v>74</v>
      </c>
      <c r="E344" s="14"/>
      <c r="F344" s="27"/>
      <c r="G344" s="27"/>
    </row>
    <row r="345" spans="1:7" x14ac:dyDescent="0.35">
      <c r="A345" s="27"/>
      <c r="E345" s="14"/>
      <c r="F345" s="27"/>
      <c r="G345" s="27"/>
    </row>
    <row r="346" spans="1:7" x14ac:dyDescent="0.35">
      <c r="A346" s="27"/>
      <c r="E346" s="14"/>
      <c r="F346" s="27"/>
      <c r="G346" s="27"/>
    </row>
    <row r="347" spans="1:7" x14ac:dyDescent="0.35">
      <c r="A347" s="27"/>
      <c r="E347" s="14"/>
      <c r="F347" s="27"/>
      <c r="G347" s="27"/>
    </row>
    <row r="348" spans="1:7" x14ac:dyDescent="0.35">
      <c r="A348" s="27"/>
      <c r="E348" s="14"/>
      <c r="F348" s="27"/>
      <c r="G348" s="27"/>
    </row>
    <row r="349" spans="1:7" x14ac:dyDescent="0.35">
      <c r="A349" s="27"/>
      <c r="E349" s="14"/>
      <c r="F349" s="27"/>
      <c r="G349" s="27"/>
    </row>
    <row r="350" spans="1:7" x14ac:dyDescent="0.35">
      <c r="A350" s="27"/>
      <c r="E350" s="14"/>
      <c r="F350" s="27"/>
      <c r="G350" s="27"/>
    </row>
    <row r="351" spans="1:7" x14ac:dyDescent="0.35">
      <c r="A351" s="27"/>
      <c r="E351" s="14"/>
      <c r="F351" s="27"/>
      <c r="G351" s="27"/>
    </row>
    <row r="352" spans="1:7" x14ac:dyDescent="0.35">
      <c r="A352" s="27"/>
      <c r="E352" s="14"/>
      <c r="F352" s="27"/>
      <c r="G352" s="27"/>
    </row>
    <row r="353" spans="1:7" x14ac:dyDescent="0.35">
      <c r="A353" s="27"/>
      <c r="E353" s="14"/>
      <c r="F353" s="27"/>
      <c r="G353" s="27"/>
    </row>
    <row r="354" spans="1:7" x14ac:dyDescent="0.35">
      <c r="A354" s="27"/>
      <c r="E354" s="14"/>
      <c r="F354" s="27"/>
      <c r="G354" s="27"/>
    </row>
    <row r="355" spans="1:7" x14ac:dyDescent="0.35">
      <c r="A355" s="27"/>
      <c r="E355" s="14"/>
      <c r="F355" s="27"/>
      <c r="G355" s="27"/>
    </row>
    <row r="356" spans="1:7" x14ac:dyDescent="0.35">
      <c r="A356" s="27"/>
      <c r="E356" s="14"/>
      <c r="F356" s="27"/>
      <c r="G356" s="27"/>
    </row>
    <row r="357" spans="1:7" x14ac:dyDescent="0.35">
      <c r="A357" s="27"/>
      <c r="E357" s="14"/>
      <c r="F357" s="27"/>
      <c r="G357" s="27"/>
    </row>
    <row r="358" spans="1:7" x14ac:dyDescent="0.35">
      <c r="A358" s="27"/>
      <c r="E358" s="14"/>
      <c r="F358" s="27"/>
      <c r="G358" s="27"/>
    </row>
    <row r="359" spans="1:7" x14ac:dyDescent="0.35">
      <c r="A359" s="27"/>
      <c r="E359" s="14"/>
      <c r="F359" s="27"/>
      <c r="G359" s="27"/>
    </row>
    <row r="360" spans="1:7" x14ac:dyDescent="0.35">
      <c r="A360" s="27"/>
      <c r="E360" s="14"/>
      <c r="F360" s="27"/>
      <c r="G360" s="27"/>
    </row>
    <row r="361" spans="1:7" x14ac:dyDescent="0.35">
      <c r="A361" s="27"/>
      <c r="E361" s="14"/>
      <c r="F361" s="27"/>
      <c r="G361" s="27"/>
    </row>
    <row r="362" spans="1:7" x14ac:dyDescent="0.35">
      <c r="A362" s="27"/>
      <c r="E362" s="14"/>
      <c r="F362" s="27"/>
      <c r="G362" s="27"/>
    </row>
    <row r="363" spans="1:7" x14ac:dyDescent="0.35">
      <c r="A363" s="27"/>
      <c r="E363" s="14"/>
      <c r="F363" s="27"/>
      <c r="G363" s="27"/>
    </row>
    <row r="364" spans="1:7" x14ac:dyDescent="0.35">
      <c r="A364" s="27"/>
      <c r="B364" s="57" t="s">
        <v>75</v>
      </c>
      <c r="C364" s="58"/>
      <c r="D364" s="58"/>
      <c r="E364" s="14"/>
      <c r="F364" s="27"/>
      <c r="G364" s="27"/>
    </row>
    <row r="365" spans="1:7" x14ac:dyDescent="0.35">
      <c r="A365" s="27"/>
      <c r="B365" s="58"/>
      <c r="C365" s="59" t="s">
        <v>76</v>
      </c>
      <c r="D365" s="58"/>
      <c r="E365" s="14"/>
      <c r="F365" s="27"/>
      <c r="G365" s="27"/>
    </row>
    <row r="366" spans="1:7" x14ac:dyDescent="0.35">
      <c r="A366" s="27"/>
      <c r="E366" s="14"/>
      <c r="F366" s="27"/>
      <c r="G366" s="27"/>
    </row>
    <row r="367" spans="1:7" x14ac:dyDescent="0.35">
      <c r="A367" s="27"/>
      <c r="E367" s="14"/>
      <c r="F367" s="27"/>
      <c r="G367" s="27"/>
    </row>
    <row r="368" spans="1:7" x14ac:dyDescent="0.35">
      <c r="A368" s="27"/>
      <c r="E368" s="14"/>
      <c r="F368" s="27"/>
      <c r="G368" s="27"/>
    </row>
    <row r="369" spans="1:7" x14ac:dyDescent="0.35">
      <c r="A369" s="27"/>
      <c r="E369" s="14"/>
      <c r="F369" s="27"/>
      <c r="G369" s="27"/>
    </row>
    <row r="370" spans="1:7" x14ac:dyDescent="0.35">
      <c r="A370" s="27"/>
      <c r="E370" s="14"/>
      <c r="F370" s="27"/>
      <c r="G370" s="27"/>
    </row>
    <row r="371" spans="1:7" x14ac:dyDescent="0.35">
      <c r="A371" s="27"/>
      <c r="E371" s="14"/>
      <c r="F371" s="27"/>
      <c r="G371" s="27"/>
    </row>
    <row r="372" spans="1:7" x14ac:dyDescent="0.35">
      <c r="A372" s="27"/>
      <c r="E372" s="14"/>
      <c r="F372" s="27"/>
      <c r="G372" s="27"/>
    </row>
    <row r="373" spans="1:7" x14ac:dyDescent="0.35">
      <c r="A373" s="27"/>
      <c r="E373" s="14"/>
      <c r="F373" s="27"/>
      <c r="G373" s="27"/>
    </row>
    <row r="374" spans="1:7" x14ac:dyDescent="0.35">
      <c r="A374" s="27"/>
      <c r="E374" s="14"/>
      <c r="F374" s="27"/>
      <c r="G374" s="27"/>
    </row>
    <row r="375" spans="1:7" x14ac:dyDescent="0.35">
      <c r="A375" s="27"/>
      <c r="E375" s="14"/>
      <c r="F375" s="27"/>
      <c r="G375" s="27"/>
    </row>
    <row r="376" spans="1:7" x14ac:dyDescent="0.35">
      <c r="A376" s="27"/>
      <c r="E376" s="14"/>
      <c r="F376" s="27"/>
      <c r="G376" s="27"/>
    </row>
    <row r="377" spans="1:7" x14ac:dyDescent="0.35">
      <c r="E377" s="14"/>
      <c r="F377" s="27"/>
      <c r="G377" s="27"/>
    </row>
    <row r="378" spans="1:7" x14ac:dyDescent="0.35">
      <c r="A378" s="25" t="s">
        <v>77</v>
      </c>
      <c r="E378" s="14"/>
      <c r="F378" s="27"/>
      <c r="G378" s="27"/>
    </row>
    <row r="379" spans="1:7" x14ac:dyDescent="0.35">
      <c r="A379" s="27"/>
      <c r="B379" s="55" t="s">
        <v>78</v>
      </c>
      <c r="E379" s="14"/>
      <c r="F379" s="27"/>
      <c r="G379" s="27"/>
    </row>
    <row r="380" spans="1:7" x14ac:dyDescent="0.35">
      <c r="A380" s="27"/>
      <c r="B380" s="55" t="s">
        <v>149</v>
      </c>
      <c r="E380" s="14"/>
      <c r="F380" s="27"/>
      <c r="G380" s="27"/>
    </row>
    <row r="381" spans="1:7" x14ac:dyDescent="0.35">
      <c r="A381" s="27"/>
      <c r="B381" s="13" t="s">
        <v>79</v>
      </c>
      <c r="E381" s="14"/>
      <c r="F381" s="27"/>
      <c r="G381" s="27"/>
    </row>
    <row r="382" spans="1:7" x14ac:dyDescent="0.35">
      <c r="A382" s="27"/>
      <c r="E382" s="14"/>
      <c r="F382" s="27"/>
      <c r="G382" s="27"/>
    </row>
    <row r="383" spans="1:7" x14ac:dyDescent="0.35">
      <c r="A383" s="27"/>
      <c r="E383" s="14"/>
      <c r="F383" s="27"/>
      <c r="G383" s="27"/>
    </row>
    <row r="384" spans="1:7" x14ac:dyDescent="0.35">
      <c r="A384" s="27"/>
      <c r="E384" s="14"/>
      <c r="F384" s="27"/>
      <c r="G384" s="27"/>
    </row>
    <row r="385" spans="1:7" x14ac:dyDescent="0.35">
      <c r="A385" s="27"/>
      <c r="E385" s="14"/>
      <c r="F385" s="27"/>
      <c r="G385" s="27"/>
    </row>
    <row r="386" spans="1:7" x14ac:dyDescent="0.35">
      <c r="A386" s="27"/>
      <c r="E386" s="14"/>
      <c r="F386" s="27"/>
      <c r="G386" s="27"/>
    </row>
    <row r="387" spans="1:7" x14ac:dyDescent="0.35">
      <c r="A387" s="27"/>
      <c r="E387" s="14"/>
      <c r="F387" s="27"/>
      <c r="G387" s="27"/>
    </row>
    <row r="388" spans="1:7" x14ac:dyDescent="0.35">
      <c r="A388" s="27"/>
      <c r="E388" s="14"/>
      <c r="F388" s="27"/>
      <c r="G388" s="27"/>
    </row>
    <row r="389" spans="1:7" x14ac:dyDescent="0.35">
      <c r="A389" s="25" t="s">
        <v>80</v>
      </c>
      <c r="E389" s="14"/>
      <c r="F389" s="27"/>
      <c r="G389" s="27"/>
    </row>
    <row r="390" spans="1:7" x14ac:dyDescent="0.35">
      <c r="A390" s="27"/>
      <c r="B390" s="15" t="s">
        <v>150</v>
      </c>
      <c r="E390" s="14"/>
      <c r="G390" s="27"/>
    </row>
    <row r="391" spans="1:7" x14ac:dyDescent="0.35">
      <c r="A391" s="27"/>
      <c r="B391" s="15"/>
      <c r="E391" s="14"/>
      <c r="G391" s="27"/>
    </row>
    <row r="392" spans="1:7" x14ac:dyDescent="0.35">
      <c r="A392" s="27"/>
      <c r="B392" s="48"/>
      <c r="E392" s="14"/>
      <c r="F392" s="27"/>
      <c r="G392" s="27"/>
    </row>
    <row r="393" spans="1:7" x14ac:dyDescent="0.35">
      <c r="A393" s="27"/>
      <c r="B393" s="15" t="s">
        <v>193</v>
      </c>
      <c r="E393" s="14"/>
      <c r="F393" s="27"/>
      <c r="G393" s="27"/>
    </row>
    <row r="394" spans="1:7" x14ac:dyDescent="0.35">
      <c r="A394" s="27"/>
      <c r="B394" s="15" t="s">
        <v>192</v>
      </c>
      <c r="E394" s="14"/>
      <c r="F394" s="27"/>
      <c r="G394" s="27"/>
    </row>
    <row r="395" spans="1:7" x14ac:dyDescent="0.35">
      <c r="A395" s="27"/>
      <c r="B395" s="15"/>
      <c r="E395" s="14"/>
      <c r="F395" s="27"/>
      <c r="G395" s="27"/>
    </row>
    <row r="396" spans="1:7" x14ac:dyDescent="0.35">
      <c r="A396" s="27"/>
      <c r="E396" s="14"/>
      <c r="F396" s="27"/>
      <c r="G396" s="27"/>
    </row>
    <row r="397" spans="1:7" x14ac:dyDescent="0.35">
      <c r="A397" s="27"/>
      <c r="E397" s="14"/>
      <c r="F397" s="27"/>
      <c r="G397" s="27"/>
    </row>
    <row r="398" spans="1:7" x14ac:dyDescent="0.35">
      <c r="A398" s="27"/>
      <c r="E398" s="14"/>
      <c r="F398" s="27"/>
      <c r="G398" s="27"/>
    </row>
    <row r="399" spans="1:7" x14ac:dyDescent="0.35">
      <c r="A399" s="27"/>
      <c r="E399" s="14"/>
      <c r="F399" s="27"/>
    </row>
    <row r="400" spans="1:7" x14ac:dyDescent="0.35">
      <c r="A400" s="27"/>
      <c r="E400" s="14"/>
      <c r="F400" s="27"/>
      <c r="G400" s="27"/>
    </row>
    <row r="401" spans="1:7" x14ac:dyDescent="0.35">
      <c r="A401" s="27"/>
      <c r="E401" s="14"/>
      <c r="F401" s="27"/>
      <c r="G401" s="27"/>
    </row>
    <row r="402" spans="1:7" x14ac:dyDescent="0.35">
      <c r="A402" s="27"/>
      <c r="E402" s="14"/>
      <c r="F402" s="27"/>
      <c r="G402" s="27"/>
    </row>
    <row r="403" spans="1:7" x14ac:dyDescent="0.35">
      <c r="A403" s="27"/>
      <c r="E403" s="14"/>
      <c r="F403" s="27"/>
      <c r="G403" s="27"/>
    </row>
    <row r="404" spans="1:7" x14ac:dyDescent="0.35">
      <c r="A404" s="27"/>
      <c r="E404" s="14"/>
      <c r="F404" s="27"/>
      <c r="G404" s="27"/>
    </row>
    <row r="405" spans="1:7" x14ac:dyDescent="0.35">
      <c r="A405" s="27"/>
      <c r="E405" s="14"/>
      <c r="F405" s="27"/>
      <c r="G405" s="27"/>
    </row>
    <row r="406" spans="1:7" x14ac:dyDescent="0.35">
      <c r="A406" s="27"/>
      <c r="E406" s="14"/>
      <c r="F406" s="27"/>
      <c r="G406" s="27"/>
    </row>
    <row r="407" spans="1:7" x14ac:dyDescent="0.35">
      <c r="A407" s="27"/>
      <c r="E407" s="14"/>
      <c r="F407" s="27"/>
      <c r="G407" s="27"/>
    </row>
    <row r="408" spans="1:7" x14ac:dyDescent="0.35">
      <c r="A408" s="27"/>
      <c r="E408" s="14"/>
      <c r="F408" s="27"/>
      <c r="G408" s="27"/>
    </row>
    <row r="409" spans="1:7" x14ac:dyDescent="0.35">
      <c r="A409" s="27"/>
      <c r="E409" s="14"/>
      <c r="F409" s="27"/>
      <c r="G409" s="27"/>
    </row>
    <row r="410" spans="1:7" x14ac:dyDescent="0.35">
      <c r="A410" s="27"/>
      <c r="E410" s="14"/>
      <c r="F410" s="27"/>
      <c r="G410" s="27"/>
    </row>
    <row r="411" spans="1:7" x14ac:dyDescent="0.35">
      <c r="A411" s="27"/>
      <c r="E411" s="14"/>
      <c r="F411" s="27"/>
      <c r="G411" s="27"/>
    </row>
    <row r="412" spans="1:7" x14ac:dyDescent="0.35">
      <c r="A412" s="25" t="s">
        <v>81</v>
      </c>
      <c r="E412" s="14"/>
      <c r="F412" s="27"/>
      <c r="G412" s="27"/>
    </row>
    <row r="413" spans="1:7" x14ac:dyDescent="0.35">
      <c r="A413" s="27"/>
      <c r="B413" s="53" t="s">
        <v>195</v>
      </c>
      <c r="E413" s="14"/>
      <c r="F413" s="27"/>
      <c r="G413" s="27"/>
    </row>
    <row r="414" spans="1:7" x14ac:dyDescent="0.35">
      <c r="A414" s="27"/>
      <c r="B414" s="13" t="s">
        <v>194</v>
      </c>
      <c r="E414" s="14"/>
      <c r="F414" s="27"/>
      <c r="G414" s="27"/>
    </row>
    <row r="415" spans="1:7" x14ac:dyDescent="0.35">
      <c r="A415" s="27"/>
      <c r="F415" s="27"/>
      <c r="G415" s="27"/>
    </row>
    <row r="416" spans="1:7" x14ac:dyDescent="0.35">
      <c r="A416" s="27"/>
      <c r="F416" s="27"/>
      <c r="G416" s="27"/>
    </row>
    <row r="417" spans="1:7" x14ac:dyDescent="0.35">
      <c r="A417" s="27"/>
      <c r="F417" s="27"/>
      <c r="G417" s="27"/>
    </row>
    <row r="418" spans="1:7" x14ac:dyDescent="0.35">
      <c r="A418" s="27"/>
      <c r="F418" s="27"/>
      <c r="G418" s="27"/>
    </row>
    <row r="419" spans="1:7" x14ac:dyDescent="0.35">
      <c r="A419" s="27"/>
      <c r="F419" s="27"/>
      <c r="G419" s="27"/>
    </row>
    <row r="420" spans="1:7" x14ac:dyDescent="0.35">
      <c r="A420" s="27"/>
      <c r="F420" s="27"/>
      <c r="G420" s="27"/>
    </row>
    <row r="421" spans="1:7" x14ac:dyDescent="0.35">
      <c r="A421" s="27"/>
      <c r="F421" s="27"/>
      <c r="G421" s="27"/>
    </row>
    <row r="422" spans="1:7" x14ac:dyDescent="0.35">
      <c r="A422" s="27"/>
      <c r="F422" s="27"/>
      <c r="G422" s="27"/>
    </row>
    <row r="423" spans="1:7" x14ac:dyDescent="0.35">
      <c r="A423" s="27"/>
      <c r="F423" s="27"/>
      <c r="G423" s="27"/>
    </row>
    <row r="424" spans="1:7" x14ac:dyDescent="0.35">
      <c r="A424" s="27"/>
      <c r="F424" s="27"/>
      <c r="G424" s="27"/>
    </row>
    <row r="425" spans="1:7" x14ac:dyDescent="0.35">
      <c r="A425" s="27"/>
      <c r="F425" s="27"/>
      <c r="G425" s="27"/>
    </row>
    <row r="426" spans="1:7" x14ac:dyDescent="0.35">
      <c r="A426" s="27"/>
      <c r="F426" s="27"/>
      <c r="G426" s="27"/>
    </row>
    <row r="427" spans="1:7" x14ac:dyDescent="0.35">
      <c r="A427" s="27"/>
      <c r="F427" s="27"/>
      <c r="G427" s="27"/>
    </row>
    <row r="428" spans="1:7" x14ac:dyDescent="0.35">
      <c r="A428" s="27"/>
      <c r="F428" s="27"/>
      <c r="G428" s="27"/>
    </row>
    <row r="429" spans="1:7" x14ac:dyDescent="0.35">
      <c r="A429" s="27"/>
      <c r="F429" s="27"/>
      <c r="G429" s="27"/>
    </row>
    <row r="430" spans="1:7" x14ac:dyDescent="0.35">
      <c r="A430" s="25" t="s">
        <v>82</v>
      </c>
      <c r="F430" s="27"/>
      <c r="G430" s="27"/>
    </row>
    <row r="431" spans="1:7" x14ac:dyDescent="0.35">
      <c r="A431" s="27"/>
      <c r="B431" s="13" t="s">
        <v>83</v>
      </c>
      <c r="F431" s="27"/>
      <c r="G431" s="27"/>
    </row>
    <row r="432" spans="1:7" x14ac:dyDescent="0.35">
      <c r="A432" s="27"/>
      <c r="B432" s="13" t="s">
        <v>84</v>
      </c>
      <c r="F432" s="27"/>
      <c r="G432" s="27"/>
    </row>
    <row r="433" spans="1:7" x14ac:dyDescent="0.35">
      <c r="A433" s="27"/>
      <c r="B433" s="13" t="s">
        <v>85</v>
      </c>
      <c r="F433" s="27"/>
      <c r="G433" s="27"/>
    </row>
    <row r="434" spans="1:7" x14ac:dyDescent="0.35">
      <c r="A434" s="27"/>
      <c r="B434" s="13" t="s">
        <v>151</v>
      </c>
      <c r="F434" s="27"/>
      <c r="G434" s="27"/>
    </row>
    <row r="435" spans="1:7" x14ac:dyDescent="0.35">
      <c r="A435" s="27"/>
      <c r="F435" s="27"/>
      <c r="G435" s="27"/>
    </row>
    <row r="436" spans="1:7" x14ac:dyDescent="0.35">
      <c r="A436" s="27"/>
      <c r="F436" s="27"/>
      <c r="G436" s="27"/>
    </row>
    <row r="437" spans="1:7" x14ac:dyDescent="0.35">
      <c r="A437" s="27"/>
      <c r="F437" s="27"/>
      <c r="G437" s="27"/>
    </row>
    <row r="438" spans="1:7" x14ac:dyDescent="0.35">
      <c r="A438" s="27"/>
      <c r="F438" s="27"/>
      <c r="G438" s="27"/>
    </row>
    <row r="439" spans="1:7" x14ac:dyDescent="0.35">
      <c r="A439" s="27"/>
      <c r="F439" s="27"/>
      <c r="G439" s="27"/>
    </row>
    <row r="440" spans="1:7" x14ac:dyDescent="0.35">
      <c r="A440" s="27"/>
      <c r="F440" s="27"/>
      <c r="G440" s="27"/>
    </row>
    <row r="441" spans="1:7" x14ac:dyDescent="0.35">
      <c r="A441" s="27"/>
      <c r="F441" s="27"/>
      <c r="G441" s="27"/>
    </row>
    <row r="442" spans="1:7" x14ac:dyDescent="0.35">
      <c r="A442" s="27"/>
      <c r="F442" s="27"/>
      <c r="G442" s="27"/>
    </row>
    <row r="443" spans="1:7" x14ac:dyDescent="0.35">
      <c r="A443" s="27"/>
      <c r="F443" s="27"/>
      <c r="G443" s="27"/>
    </row>
    <row r="444" spans="1:7" x14ac:dyDescent="0.35">
      <c r="A444" s="27"/>
      <c r="F444" s="27"/>
      <c r="G444" s="27"/>
    </row>
    <row r="445" spans="1:7" x14ac:dyDescent="0.35">
      <c r="A445" s="27"/>
      <c r="F445" s="27"/>
      <c r="G445" s="27"/>
    </row>
    <row r="446" spans="1:7" x14ac:dyDescent="0.35">
      <c r="A446" s="27"/>
      <c r="F446" s="27"/>
      <c r="G446" s="27"/>
    </row>
    <row r="447" spans="1:7" x14ac:dyDescent="0.35">
      <c r="A447" s="27"/>
      <c r="F447" s="27"/>
      <c r="G447" s="27"/>
    </row>
    <row r="448" spans="1:7" x14ac:dyDescent="0.35">
      <c r="A448" s="25" t="s">
        <v>86</v>
      </c>
      <c r="F448" s="27"/>
      <c r="G448" s="27"/>
    </row>
    <row r="449" spans="1:7" x14ac:dyDescent="0.35">
      <c r="A449" s="27"/>
      <c r="B449" s="13" t="s">
        <v>87</v>
      </c>
      <c r="E449" s="56"/>
      <c r="F449" s="27"/>
      <c r="G449" s="27"/>
    </row>
    <row r="450" spans="1:7" x14ac:dyDescent="0.35">
      <c r="A450" s="27"/>
      <c r="B450" s="13" t="s">
        <v>88</v>
      </c>
      <c r="F450" s="27"/>
      <c r="G450" s="27"/>
    </row>
    <row r="451" spans="1:7" x14ac:dyDescent="0.35">
      <c r="A451" s="27"/>
      <c r="B451" s="15" t="s">
        <v>89</v>
      </c>
      <c r="F451" s="27"/>
      <c r="G451" s="27"/>
    </row>
    <row r="452" spans="1:7" x14ac:dyDescent="0.35">
      <c r="A452" s="27"/>
      <c r="B452" s="13" t="s">
        <v>90</v>
      </c>
      <c r="F452" s="27"/>
      <c r="G452" s="27"/>
    </row>
    <row r="453" spans="1:7" x14ac:dyDescent="0.35">
      <c r="A453" s="27"/>
      <c r="F453" s="27"/>
      <c r="G453" s="27"/>
    </row>
    <row r="454" spans="1:7" x14ac:dyDescent="0.35">
      <c r="A454" s="27"/>
      <c r="F454" s="27"/>
      <c r="G454" s="27"/>
    </row>
    <row r="455" spans="1:7" x14ac:dyDescent="0.35">
      <c r="A455" s="27"/>
      <c r="F455" s="27"/>
      <c r="G455" s="27"/>
    </row>
    <row r="456" spans="1:7" x14ac:dyDescent="0.35">
      <c r="A456" s="27"/>
      <c r="F456" s="27"/>
      <c r="G456" s="27"/>
    </row>
    <row r="457" spans="1:7" x14ac:dyDescent="0.35">
      <c r="A457" s="27"/>
      <c r="F457" s="27"/>
      <c r="G457" s="27"/>
    </row>
    <row r="458" spans="1:7" x14ac:dyDescent="0.35">
      <c r="A458" s="27"/>
      <c r="F458" s="27"/>
      <c r="G458" s="27"/>
    </row>
    <row r="459" spans="1:7" x14ac:dyDescent="0.35">
      <c r="A459" s="27"/>
      <c r="F459" s="27"/>
      <c r="G459" s="27"/>
    </row>
    <row r="460" spans="1:7" x14ac:dyDescent="0.35">
      <c r="A460" s="27"/>
      <c r="F460" s="27"/>
      <c r="G460" s="27"/>
    </row>
    <row r="461" spans="1:7" x14ac:dyDescent="0.35">
      <c r="A461" s="27"/>
      <c r="F461" s="27"/>
      <c r="G461" s="27"/>
    </row>
    <row r="462" spans="1:7" x14ac:dyDescent="0.35">
      <c r="A462" s="27"/>
      <c r="F462" s="27"/>
      <c r="G462" s="27"/>
    </row>
    <row r="463" spans="1:7" x14ac:dyDescent="0.35">
      <c r="A463" s="27"/>
    </row>
    <row r="464" spans="1:7" x14ac:dyDescent="0.35">
      <c r="A464" s="27"/>
    </row>
    <row r="465" spans="1:2" x14ac:dyDescent="0.35">
      <c r="B465" s="27"/>
    </row>
    <row r="466" spans="1:2" x14ac:dyDescent="0.35">
      <c r="A466" s="27"/>
      <c r="B466" s="15" t="s">
        <v>91</v>
      </c>
    </row>
    <row r="467" spans="1:2" x14ac:dyDescent="0.35">
      <c r="A467" s="27"/>
      <c r="B467" s="13" t="s">
        <v>92</v>
      </c>
    </row>
    <row r="468" spans="1:2" x14ac:dyDescent="0.35">
      <c r="A468" s="27"/>
    </row>
    <row r="469" spans="1:2" x14ac:dyDescent="0.35">
      <c r="A469" s="27"/>
    </row>
    <row r="470" spans="1:2" x14ac:dyDescent="0.35">
      <c r="A470" s="27"/>
    </row>
    <row r="471" spans="1:2" x14ac:dyDescent="0.35">
      <c r="A471" s="27"/>
    </row>
    <row r="472" spans="1:2" x14ac:dyDescent="0.35">
      <c r="A472" s="27"/>
    </row>
    <row r="473" spans="1:2" x14ac:dyDescent="0.35">
      <c r="A473" s="27"/>
    </row>
    <row r="474" spans="1:2" x14ac:dyDescent="0.35">
      <c r="A474" s="27"/>
    </row>
    <row r="475" spans="1:2" x14ac:dyDescent="0.35">
      <c r="A475" s="27"/>
    </row>
    <row r="476" spans="1:2" x14ac:dyDescent="0.35">
      <c r="A476" s="27"/>
    </row>
    <row r="477" spans="1:2" x14ac:dyDescent="0.35">
      <c r="A477" s="27"/>
    </row>
    <row r="478" spans="1:2" x14ac:dyDescent="0.35">
      <c r="A478" s="27"/>
    </row>
    <row r="479" spans="1:2" x14ac:dyDescent="0.35">
      <c r="A479" s="27"/>
    </row>
    <row r="480" spans="1:2" x14ac:dyDescent="0.35">
      <c r="A480" s="27"/>
    </row>
    <row r="481" spans="1:4" x14ac:dyDescent="0.35">
      <c r="A481" s="27"/>
    </row>
    <row r="482" spans="1:4" x14ac:dyDescent="0.35">
      <c r="A482" s="27"/>
    </row>
    <row r="483" spans="1:4" x14ac:dyDescent="0.35">
      <c r="A483" s="27"/>
    </row>
    <row r="484" spans="1:4" x14ac:dyDescent="0.35">
      <c r="A484" s="27"/>
    </row>
    <row r="485" spans="1:4" x14ac:dyDescent="0.35">
      <c r="A485" s="27"/>
    </row>
    <row r="486" spans="1:4" x14ac:dyDescent="0.35">
      <c r="A486" s="27"/>
    </row>
    <row r="487" spans="1:4" x14ac:dyDescent="0.35">
      <c r="A487" s="27"/>
    </row>
    <row r="488" spans="1:4" x14ac:dyDescent="0.35">
      <c r="A488" s="27"/>
    </row>
    <row r="489" spans="1:4" x14ac:dyDescent="0.35">
      <c r="A489" s="27"/>
    </row>
    <row r="490" spans="1:4" x14ac:dyDescent="0.35">
      <c r="A490" s="27"/>
    </row>
    <row r="491" spans="1:4" x14ac:dyDescent="0.35">
      <c r="A491" s="25" t="s">
        <v>162</v>
      </c>
      <c r="B491" s="61"/>
      <c r="C491" s="61"/>
      <c r="D491" s="61"/>
    </row>
    <row r="492" spans="1:4" x14ac:dyDescent="0.35">
      <c r="A492" s="27"/>
      <c r="B492" s="15" t="s">
        <v>93</v>
      </c>
    </row>
    <row r="493" spans="1:4" x14ac:dyDescent="0.35">
      <c r="A493" s="27"/>
      <c r="B493" s="15" t="s">
        <v>94</v>
      </c>
    </row>
    <row r="494" spans="1:4" x14ac:dyDescent="0.35">
      <c r="A494" s="27"/>
    </row>
    <row r="495" spans="1:4" x14ac:dyDescent="0.35">
      <c r="A495" s="27"/>
    </row>
    <row r="496" spans="1:4" x14ac:dyDescent="0.35">
      <c r="A496" s="27"/>
    </row>
    <row r="497" spans="1:2" x14ac:dyDescent="0.35">
      <c r="A497" s="27"/>
    </row>
    <row r="498" spans="1:2" x14ac:dyDescent="0.35">
      <c r="A498" s="27"/>
    </row>
    <row r="499" spans="1:2" x14ac:dyDescent="0.35">
      <c r="A499" s="27"/>
    </row>
    <row r="500" spans="1:2" x14ac:dyDescent="0.35">
      <c r="A500" s="27"/>
    </row>
    <row r="501" spans="1:2" x14ac:dyDescent="0.35">
      <c r="A501" s="27"/>
    </row>
    <row r="502" spans="1:2" x14ac:dyDescent="0.35">
      <c r="A502" s="27"/>
    </row>
    <row r="503" spans="1:2" x14ac:dyDescent="0.35">
      <c r="A503" s="27"/>
    </row>
    <row r="504" spans="1:2" x14ac:dyDescent="0.35">
      <c r="A504" s="27"/>
    </row>
    <row r="505" spans="1:2" x14ac:dyDescent="0.35">
      <c r="A505" s="27"/>
    </row>
    <row r="506" spans="1:2" x14ac:dyDescent="0.35">
      <c r="A506" s="27"/>
    </row>
    <row r="507" spans="1:2" x14ac:dyDescent="0.35">
      <c r="A507" s="27"/>
    </row>
    <row r="508" spans="1:2" ht="17.149999999999999" customHeight="1" x14ac:dyDescent="0.35">
      <c r="A508" s="27"/>
      <c r="B508" s="15" t="s">
        <v>95</v>
      </c>
    </row>
    <row r="509" spans="1:2" ht="17.149999999999999" customHeight="1" x14ac:dyDescent="0.35">
      <c r="A509" s="27"/>
      <c r="B509" s="13" t="s">
        <v>96</v>
      </c>
    </row>
    <row r="510" spans="1:2" ht="17.149999999999999" customHeight="1" x14ac:dyDescent="0.35">
      <c r="A510" s="27"/>
      <c r="B510" s="13" t="s">
        <v>97</v>
      </c>
    </row>
    <row r="511" spans="1:2" ht="17.149999999999999" customHeight="1" x14ac:dyDescent="0.35">
      <c r="A511" s="27"/>
      <c r="B511" s="13" t="s">
        <v>98</v>
      </c>
    </row>
    <row r="512" spans="1:2" ht="17.149999999999999" customHeight="1" x14ac:dyDescent="0.35">
      <c r="A512" s="27"/>
      <c r="B512" s="15" t="s">
        <v>99</v>
      </c>
    </row>
    <row r="513" spans="1:4" x14ac:dyDescent="0.35">
      <c r="A513" s="27"/>
      <c r="B513" s="13" t="s">
        <v>100</v>
      </c>
    </row>
    <row r="514" spans="1:4" x14ac:dyDescent="0.35">
      <c r="A514" s="27"/>
    </row>
    <row r="515" spans="1:4" x14ac:dyDescent="0.35">
      <c r="A515" s="27"/>
    </row>
    <row r="516" spans="1:4" x14ac:dyDescent="0.35">
      <c r="A516" s="27"/>
    </row>
    <row r="517" spans="1:4" x14ac:dyDescent="0.35">
      <c r="A517" s="27"/>
    </row>
    <row r="518" spans="1:4" x14ac:dyDescent="0.35">
      <c r="A518" s="27"/>
    </row>
    <row r="519" spans="1:4" x14ac:dyDescent="0.35">
      <c r="A519" s="27"/>
    </row>
    <row r="520" spans="1:4" x14ac:dyDescent="0.35">
      <c r="A520" s="27"/>
    </row>
    <row r="521" spans="1:4" x14ac:dyDescent="0.35">
      <c r="A521" s="27"/>
    </row>
    <row r="522" spans="1:4" x14ac:dyDescent="0.35">
      <c r="A522" s="27"/>
    </row>
    <row r="523" spans="1:4" x14ac:dyDescent="0.35">
      <c r="A523" s="27"/>
    </row>
    <row r="524" spans="1:4" x14ac:dyDescent="0.35">
      <c r="A524" s="27"/>
    </row>
    <row r="525" spans="1:4" x14ac:dyDescent="0.35">
      <c r="A525" s="27"/>
      <c r="B525" s="61"/>
      <c r="C525" s="61"/>
      <c r="D525" s="61"/>
    </row>
    <row r="526" spans="1:4" x14ac:dyDescent="0.35">
      <c r="A526" s="27"/>
      <c r="B526" s="61"/>
      <c r="C526" s="61"/>
      <c r="D526" s="61"/>
    </row>
    <row r="527" spans="1:4" x14ac:dyDescent="0.35">
      <c r="A527" s="27"/>
      <c r="B527" s="61"/>
      <c r="C527" s="61"/>
      <c r="D527" s="61"/>
    </row>
    <row r="528" spans="1:4" x14ac:dyDescent="0.35">
      <c r="A528" s="25" t="s">
        <v>101</v>
      </c>
    </row>
    <row r="529" spans="1:2" x14ac:dyDescent="0.35">
      <c r="A529" s="27"/>
      <c r="B529" s="55" t="s">
        <v>78</v>
      </c>
    </row>
    <row r="530" spans="1:2" x14ac:dyDescent="0.35">
      <c r="A530" s="27"/>
      <c r="B530" s="55" t="s">
        <v>149</v>
      </c>
    </row>
    <row r="531" spans="1:2" x14ac:dyDescent="0.35">
      <c r="A531" s="27"/>
      <c r="B531" s="13" t="s">
        <v>79</v>
      </c>
    </row>
    <row r="532" spans="1:2" x14ac:dyDescent="0.35">
      <c r="A532" s="27"/>
    </row>
    <row r="533" spans="1:2" x14ac:dyDescent="0.35">
      <c r="A533" s="27"/>
    </row>
    <row r="534" spans="1:2" x14ac:dyDescent="0.35">
      <c r="A534" s="27"/>
    </row>
    <row r="535" spans="1:2" x14ac:dyDescent="0.35">
      <c r="A535" s="27"/>
    </row>
    <row r="536" spans="1:2" x14ac:dyDescent="0.35">
      <c r="A536" s="27"/>
    </row>
    <row r="537" spans="1:2" x14ac:dyDescent="0.35">
      <c r="A537" s="27"/>
    </row>
    <row r="538" spans="1:2" x14ac:dyDescent="0.35">
      <c r="A538" s="27"/>
    </row>
    <row r="539" spans="1:2" x14ac:dyDescent="0.35">
      <c r="A539" s="25" t="s">
        <v>102</v>
      </c>
    </row>
    <row r="540" spans="1:2" x14ac:dyDescent="0.35">
      <c r="A540" s="27"/>
      <c r="B540" s="13" t="s">
        <v>103</v>
      </c>
    </row>
    <row r="541" spans="1:2" x14ac:dyDescent="0.35">
      <c r="A541" s="27"/>
    </row>
    <row r="542" spans="1:2" x14ac:dyDescent="0.35">
      <c r="A542" s="27"/>
    </row>
    <row r="543" spans="1:2" x14ac:dyDescent="0.35">
      <c r="A543" s="27"/>
      <c r="B543" s="60"/>
    </row>
    <row r="544" spans="1:2" x14ac:dyDescent="0.35">
      <c r="A544" s="27"/>
    </row>
    <row r="545" spans="1:2" x14ac:dyDescent="0.35">
      <c r="A545" s="25" t="s">
        <v>104</v>
      </c>
    </row>
    <row r="546" spans="1:2" x14ac:dyDescent="0.35">
      <c r="A546" s="27"/>
      <c r="B546" s="15" t="s">
        <v>105</v>
      </c>
    </row>
    <row r="547" spans="1:2" x14ac:dyDescent="0.35">
      <c r="A547" s="27"/>
    </row>
    <row r="548" spans="1:2" x14ac:dyDescent="0.35">
      <c r="A548" s="27"/>
    </row>
    <row r="549" spans="1:2" x14ac:dyDescent="0.35">
      <c r="A549" s="27"/>
    </row>
    <row r="550" spans="1:2" x14ac:dyDescent="0.35">
      <c r="A550" s="27"/>
    </row>
    <row r="551" spans="1:2" x14ac:dyDescent="0.35">
      <c r="A551" s="25" t="s">
        <v>106</v>
      </c>
    </row>
    <row r="552" spans="1:2" x14ac:dyDescent="0.35">
      <c r="A552" s="27"/>
      <c r="B552" s="13" t="s">
        <v>107</v>
      </c>
    </row>
    <row r="555" spans="1:2" x14ac:dyDescent="0.35">
      <c r="A555" s="27"/>
    </row>
    <row r="556" spans="1:2" x14ac:dyDescent="0.35">
      <c r="A556" s="27"/>
    </row>
    <row r="557" spans="1:2" x14ac:dyDescent="0.35">
      <c r="A557" s="27"/>
      <c r="B557" s="13" t="s">
        <v>108</v>
      </c>
    </row>
    <row r="558" spans="1:2" x14ac:dyDescent="0.35">
      <c r="A558" s="27"/>
    </row>
    <row r="559" spans="1:2" x14ac:dyDescent="0.35">
      <c r="A559" s="27"/>
    </row>
    <row r="560" spans="1:2" x14ac:dyDescent="0.35">
      <c r="A560" s="27"/>
    </row>
    <row r="561" spans="1:1" x14ac:dyDescent="0.35">
      <c r="A561" s="27"/>
    </row>
    <row r="562" spans="1:1" x14ac:dyDescent="0.35">
      <c r="A562" s="27"/>
    </row>
    <row r="563" spans="1:1" x14ac:dyDescent="0.35">
      <c r="A563" s="27"/>
    </row>
    <row r="564" spans="1:1" x14ac:dyDescent="0.35">
      <c r="A564" s="27"/>
    </row>
    <row r="565" spans="1:1" x14ac:dyDescent="0.35">
      <c r="A565" s="27"/>
    </row>
    <row r="566" spans="1:1" x14ac:dyDescent="0.35">
      <c r="A566" s="27"/>
    </row>
    <row r="567" spans="1:1" x14ac:dyDescent="0.35">
      <c r="A567" s="27"/>
    </row>
    <row r="568" spans="1:1" x14ac:dyDescent="0.35">
      <c r="A568" s="27"/>
    </row>
    <row r="569" spans="1:1" x14ac:dyDescent="0.35">
      <c r="A569" s="27"/>
    </row>
    <row r="570" spans="1:1" x14ac:dyDescent="0.35">
      <c r="A570" s="27"/>
    </row>
    <row r="571" spans="1:1" x14ac:dyDescent="0.35">
      <c r="A571" s="27"/>
    </row>
    <row r="572" spans="1:1" x14ac:dyDescent="0.35">
      <c r="A572" s="27"/>
    </row>
    <row r="573" spans="1:1" x14ac:dyDescent="0.35">
      <c r="A573" s="27"/>
    </row>
    <row r="574" spans="1:1" x14ac:dyDescent="0.35">
      <c r="A574" s="27"/>
    </row>
    <row r="575" spans="1:1" x14ac:dyDescent="0.35">
      <c r="A575" s="27"/>
    </row>
    <row r="576" spans="1:1" x14ac:dyDescent="0.35">
      <c r="A576" s="27"/>
    </row>
    <row r="577" spans="1:1" x14ac:dyDescent="0.35">
      <c r="A577" s="27"/>
    </row>
    <row r="578" spans="1:1" x14ac:dyDescent="0.35">
      <c r="A578" s="27"/>
    </row>
    <row r="579" spans="1:1" x14ac:dyDescent="0.35">
      <c r="A579" s="27"/>
    </row>
    <row r="580" spans="1:1" x14ac:dyDescent="0.35">
      <c r="A580" s="27"/>
    </row>
    <row r="581" spans="1:1" x14ac:dyDescent="0.35">
      <c r="A581" s="27"/>
    </row>
    <row r="582" spans="1:1" x14ac:dyDescent="0.35">
      <c r="A582" s="27"/>
    </row>
    <row r="583" spans="1:1" x14ac:dyDescent="0.35">
      <c r="A583" s="27"/>
    </row>
    <row r="584" spans="1:1" x14ac:dyDescent="0.35">
      <c r="A584" s="27"/>
    </row>
    <row r="585" spans="1:1" x14ac:dyDescent="0.35">
      <c r="A585" s="27"/>
    </row>
    <row r="586" spans="1:1" x14ac:dyDescent="0.35">
      <c r="A586" s="27"/>
    </row>
    <row r="587" spans="1:1" x14ac:dyDescent="0.35">
      <c r="A587" s="27"/>
    </row>
    <row r="588" spans="1:1" x14ac:dyDescent="0.35">
      <c r="A588" s="27"/>
    </row>
  </sheetData>
  <phoneticPr fontId="1"/>
  <hyperlinks>
    <hyperlink ref="D9" r:id="rId1" xr:uid="{8A904394-FEC7-4DEF-A5E3-364868122EE7}"/>
    <hyperlink ref="D10" r:id="rId2" xr:uid="{FDDB77FA-1AD6-416E-AA4F-85B65C215542}"/>
    <hyperlink ref="C38" r:id="rId3" location="movie" xr:uid="{C1432EEE-4E09-4E00-8993-0FC34ED9C75C}"/>
  </hyperlinks>
  <pageMargins left="0.23622047244094491" right="0.23622047244094491" top="0.74803149606299213" bottom="0.74803149606299213" header="0.31496062992125984" footer="0.31496062992125984"/>
  <pageSetup paperSize="9" scale="43" orientation="portrait" r:id="rId4"/>
  <headerFooter>
    <oddHeader>&amp;R&amp;"Calibri"&amp;14&amp;KFF0000 L2: Internal use only&amp;1#_x000D_</oddHeader>
    <oddFooter>&amp;C&amp;P/&amp;N</oddFooter>
  </headerFooter>
  <rowBreaks count="7" manualBreakCount="7">
    <brk id="39" max="4" man="1"/>
    <brk id="110" max="4" man="1"/>
    <brk id="170" max="4" man="1"/>
    <brk id="206" max="4" man="1"/>
    <brk id="307" max="4" man="1"/>
    <brk id="388" max="4" man="1"/>
    <brk id="490" max="4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98DE-7172-4151-9E6E-266CE48E6F38}">
  <sheetPr>
    <tabColor rgb="FFFFFF00"/>
  </sheetPr>
  <dimension ref="A1:G402"/>
  <sheetViews>
    <sheetView showGridLines="0" view="pageBreakPreview" topLeftCell="A18" zoomScaleNormal="85" zoomScaleSheetLayoutView="100" workbookViewId="0"/>
  </sheetViews>
  <sheetFormatPr defaultColWidth="9.140625" defaultRowHeight="15" x14ac:dyDescent="0.35"/>
  <cols>
    <col min="1" max="1" width="3.42578125" customWidth="1"/>
    <col min="2" max="2" width="13.5703125" customWidth="1"/>
    <col min="3" max="3" width="18.5703125" customWidth="1"/>
    <col min="4" max="4" width="48.85546875" customWidth="1"/>
    <col min="5" max="5" width="5.78515625" customWidth="1"/>
  </cols>
  <sheetData>
    <row r="1" spans="1:4" ht="24.5" x14ac:dyDescent="0.35">
      <c r="A1" s="1" t="s">
        <v>109</v>
      </c>
    </row>
    <row r="2" spans="1:4" ht="18" customHeight="1" x14ac:dyDescent="0.35">
      <c r="B2" s="1"/>
      <c r="D2" s="10" t="s">
        <v>199</v>
      </c>
    </row>
    <row r="3" spans="1:4" ht="18" customHeight="1" x14ac:dyDescent="0.35">
      <c r="A3" s="20" t="s">
        <v>110</v>
      </c>
      <c r="B3" s="21"/>
      <c r="C3" s="21"/>
      <c r="D3" s="21"/>
    </row>
    <row r="4" spans="1:4" ht="18" customHeight="1" x14ac:dyDescent="0.35">
      <c r="B4" t="s">
        <v>152</v>
      </c>
    </row>
    <row r="5" spans="1:4" ht="18" customHeight="1" x14ac:dyDescent="0.35">
      <c r="B5" t="s">
        <v>153</v>
      </c>
    </row>
    <row r="6" spans="1:4" ht="18" customHeight="1" x14ac:dyDescent="0.35">
      <c r="B6" s="80" t="s">
        <v>202</v>
      </c>
    </row>
    <row r="7" spans="1:4" ht="18" customHeight="1" x14ac:dyDescent="0.35">
      <c r="B7" s="83" t="s">
        <v>203</v>
      </c>
    </row>
    <row r="8" spans="1:4" ht="24" customHeight="1" x14ac:dyDescent="0.35">
      <c r="B8" s="16" t="s">
        <v>3</v>
      </c>
      <c r="C8" s="17"/>
      <c r="D8" s="18" t="s">
        <v>111</v>
      </c>
    </row>
    <row r="9" spans="1:4" ht="30" customHeight="1" x14ac:dyDescent="0.35">
      <c r="B9" s="4" t="s">
        <v>112</v>
      </c>
      <c r="C9" s="5"/>
      <c r="D9" s="82" t="s">
        <v>197</v>
      </c>
    </row>
    <row r="10" spans="1:4" ht="30" customHeight="1" x14ac:dyDescent="0.35">
      <c r="B10" s="4" t="s">
        <v>113</v>
      </c>
      <c r="C10" s="5"/>
      <c r="D10" s="82" t="s">
        <v>198</v>
      </c>
    </row>
    <row r="11" spans="1:4" ht="15" customHeight="1" x14ac:dyDescent="0.35"/>
    <row r="12" spans="1:4" ht="15" customHeight="1" x14ac:dyDescent="0.35"/>
    <row r="13" spans="1:4" ht="18" customHeight="1" x14ac:dyDescent="0.35">
      <c r="A13" s="7" t="s">
        <v>7</v>
      </c>
    </row>
    <row r="14" spans="1:4" ht="18" customHeight="1" x14ac:dyDescent="0.35">
      <c r="B14" t="s">
        <v>8</v>
      </c>
    </row>
    <row r="15" spans="1:4" ht="18" customHeight="1" x14ac:dyDescent="0.35">
      <c r="B15" t="s">
        <v>196</v>
      </c>
    </row>
    <row r="16" spans="1:4" ht="18" customHeight="1" x14ac:dyDescent="0.35">
      <c r="B16" t="s">
        <v>2</v>
      </c>
    </row>
    <row r="17" spans="1:4" ht="18" customHeight="1" x14ac:dyDescent="0.35">
      <c r="B17" t="s">
        <v>114</v>
      </c>
    </row>
    <row r="18" spans="1:4" ht="24" customHeight="1" x14ac:dyDescent="0.35">
      <c r="B18" s="18" t="s">
        <v>115</v>
      </c>
      <c r="C18" s="18" t="s">
        <v>116</v>
      </c>
      <c r="D18" s="18" t="s">
        <v>117</v>
      </c>
    </row>
    <row r="19" spans="1:4" ht="30" customHeight="1" x14ac:dyDescent="0.35">
      <c r="B19" s="2" t="s">
        <v>118</v>
      </c>
      <c r="C19" s="2" t="s">
        <v>119</v>
      </c>
      <c r="D19" s="2" t="s">
        <v>16</v>
      </c>
    </row>
    <row r="20" spans="1:4" ht="30" customHeight="1" x14ac:dyDescent="0.35">
      <c r="B20" s="2" t="s">
        <v>120</v>
      </c>
      <c r="C20" s="2" t="s">
        <v>121</v>
      </c>
      <c r="D20" s="2" t="s">
        <v>19</v>
      </c>
    </row>
    <row r="21" spans="1:4" ht="10" customHeight="1" x14ac:dyDescent="0.35"/>
    <row r="22" spans="1:4" ht="18" customHeight="1" x14ac:dyDescent="0.35">
      <c r="B22" s="19" t="s">
        <v>122</v>
      </c>
    </row>
    <row r="23" spans="1:4" ht="18" customHeight="1" x14ac:dyDescent="0.35">
      <c r="B23" t="s">
        <v>157</v>
      </c>
    </row>
    <row r="24" spans="1:4" ht="18" customHeight="1" x14ac:dyDescent="0.35">
      <c r="B24" t="s">
        <v>156</v>
      </c>
    </row>
    <row r="25" spans="1:4" ht="18" customHeight="1" x14ac:dyDescent="0.35"/>
    <row r="26" spans="1:4" ht="18" customHeight="1" x14ac:dyDescent="0.35">
      <c r="D26" s="12"/>
    </row>
    <row r="27" spans="1:4" ht="18" customHeight="1" x14ac:dyDescent="0.35"/>
    <row r="28" spans="1:4" ht="18" customHeight="1" x14ac:dyDescent="0.35">
      <c r="D28" s="12"/>
    </row>
    <row r="29" spans="1:4" ht="18" customHeight="1" x14ac:dyDescent="0.35"/>
    <row r="30" spans="1:4" ht="15" customHeight="1" x14ac:dyDescent="0.35"/>
    <row r="31" spans="1:4" ht="15" customHeight="1" x14ac:dyDescent="0.35"/>
    <row r="32" spans="1:4" ht="18" customHeight="1" x14ac:dyDescent="0.35">
      <c r="A32" s="49" t="s">
        <v>123</v>
      </c>
    </row>
    <row r="33" spans="1:4" ht="18" customHeight="1" x14ac:dyDescent="0.35">
      <c r="A33" s="49"/>
      <c r="B33" t="s">
        <v>146</v>
      </c>
    </row>
    <row r="34" spans="1:4" ht="18" customHeight="1" x14ac:dyDescent="0.35">
      <c r="B34" s="80" t="s">
        <v>200</v>
      </c>
      <c r="C34" s="13"/>
      <c r="D34" s="13"/>
    </row>
    <row r="35" spans="1:4" ht="24" customHeight="1" x14ac:dyDescent="0.35">
      <c r="B35" s="70" t="s">
        <v>3</v>
      </c>
      <c r="C35" s="16" t="s">
        <v>22</v>
      </c>
      <c r="D35" s="17"/>
    </row>
    <row r="36" spans="1:4" ht="24" customHeight="1" x14ac:dyDescent="0.35">
      <c r="B36" s="67" t="s">
        <v>23</v>
      </c>
      <c r="C36" s="51" t="s">
        <v>204</v>
      </c>
      <c r="D36" s="5"/>
    </row>
    <row r="37" spans="1:4" ht="24" customHeight="1" x14ac:dyDescent="0.35">
      <c r="B37" s="66" t="s">
        <v>24</v>
      </c>
      <c r="C37" s="50" t="s">
        <v>204</v>
      </c>
      <c r="D37" s="5"/>
    </row>
    <row r="38" spans="1:4" ht="24" customHeight="1" x14ac:dyDescent="0.35">
      <c r="B38" s="66" t="s">
        <v>6</v>
      </c>
      <c r="C38" s="51" t="s">
        <v>201</v>
      </c>
      <c r="D38" s="5"/>
    </row>
    <row r="39" spans="1:4" ht="15" customHeight="1" x14ac:dyDescent="0.35">
      <c r="B39" s="9"/>
      <c r="C39" s="9"/>
    </row>
    <row r="40" spans="1:4" ht="15" customHeight="1" x14ac:dyDescent="0.35">
      <c r="A40" s="25" t="s">
        <v>25</v>
      </c>
      <c r="B40" s="13"/>
      <c r="C40" s="26"/>
      <c r="D40" s="13"/>
    </row>
    <row r="41" spans="1:4" ht="15" customHeight="1" x14ac:dyDescent="0.35">
      <c r="A41" s="27"/>
      <c r="B41" s="15"/>
      <c r="C41" s="27"/>
      <c r="D41" s="13"/>
    </row>
    <row r="42" spans="1:4" ht="15" customHeight="1" x14ac:dyDescent="0.35">
      <c r="A42" s="27"/>
      <c r="B42" s="23" t="str">
        <f>HYPERLINK("#B"&amp;ROW(B66),"1．How to enter chemSHERPA-CI（Overview）")</f>
        <v>1．How to enter chemSHERPA-CI（Overview）</v>
      </c>
      <c r="C42" s="27"/>
      <c r="D42" s="14"/>
    </row>
    <row r="43" spans="1:4" ht="15" customHeight="1" x14ac:dyDescent="0.35">
      <c r="A43" s="27"/>
      <c r="B43" s="27"/>
      <c r="C43" s="27"/>
      <c r="D43" s="15"/>
    </row>
    <row r="44" spans="1:4" ht="15" customHeight="1" x14ac:dyDescent="0.35">
      <c r="A44" s="15"/>
      <c r="B44" s="24" t="str">
        <f>HYPERLINK("#B"&amp;ROW(B102),"2．How to enter chemSHERPA-CI（Detail）")</f>
        <v>2．How to enter chemSHERPA-CI（Detail）</v>
      </c>
      <c r="C44" s="15"/>
      <c r="D44" s="15"/>
    </row>
    <row r="45" spans="1:4" ht="15" customHeight="1" x14ac:dyDescent="0.35">
      <c r="A45" s="15"/>
      <c r="B45" s="24" t="str">
        <f>HYPERLINK("#B"&amp;ROW(B104),"　　　　　A)General info")</f>
        <v>　　　　　A)General info</v>
      </c>
      <c r="C45" s="15"/>
      <c r="D45" s="15"/>
    </row>
    <row r="46" spans="1:4" ht="15" customHeight="1" x14ac:dyDescent="0.35">
      <c r="A46" s="27"/>
      <c r="B46" s="27"/>
      <c r="C46" s="24" t="str">
        <f>HYPERLINK("#B"&amp;ROW(B105),"（A-1） Issuer / Authorizer")</f>
        <v>（A-1） Issuer / Authorizer</v>
      </c>
      <c r="D46" s="15"/>
    </row>
    <row r="47" spans="1:4" ht="15" customHeight="1" x14ac:dyDescent="0.35">
      <c r="A47" s="27"/>
      <c r="B47" s="27"/>
      <c r="C47" s="24" t="str">
        <f>HYPERLINK("#B"&amp;ROW(B136),"（A-2） Dates")</f>
        <v>（A-2） Dates</v>
      </c>
      <c r="D47" s="15"/>
    </row>
    <row r="48" spans="1:4" ht="15" customHeight="1" x14ac:dyDescent="0.35">
      <c r="A48" s="27"/>
      <c r="B48" s="27"/>
      <c r="C48" s="24" t="str">
        <f>HYPERLINK("#B"&amp;ROW(B160),"（A-3） Remarks")</f>
        <v>（A-3） Remarks</v>
      </c>
      <c r="D48" s="15"/>
    </row>
    <row r="49" spans="1:4" ht="15" customHeight="1" x14ac:dyDescent="0.35">
      <c r="A49" s="27"/>
      <c r="B49" s="27"/>
      <c r="C49" s="24" t="str">
        <f>HYPERLINK("#B"&amp;ROW(B175),"（A-4） Candidate of Declarable Substances（CDS）")</f>
        <v>（A-4） Candidate of Declarable Substances（CDS）</v>
      </c>
      <c r="D49" s="15"/>
    </row>
    <row r="50" spans="1:4" ht="15" customHeight="1" x14ac:dyDescent="0.35">
      <c r="A50" s="27"/>
      <c r="B50" s="27"/>
      <c r="C50" s="27"/>
      <c r="D50" s="15"/>
    </row>
    <row r="51" spans="1:4" ht="15" customHeight="1" x14ac:dyDescent="0.35">
      <c r="A51" s="27"/>
      <c r="B51" s="27"/>
      <c r="C51" s="27"/>
      <c r="D51" s="15"/>
    </row>
    <row r="52" spans="1:4" ht="15" customHeight="1" x14ac:dyDescent="0.35">
      <c r="A52" s="27"/>
      <c r="B52" s="24" t="str">
        <f>HYPERLINK("#B"&amp;ROW(B183),"　　　　　B)Composition info")</f>
        <v>　　　　　B)Composition info</v>
      </c>
      <c r="C52" s="15"/>
      <c r="D52" s="15"/>
    </row>
    <row r="53" spans="1:4" ht="15" customHeight="1" x14ac:dyDescent="0.35">
      <c r="A53" s="27"/>
      <c r="B53" s="27"/>
      <c r="C53" s="24" t="str">
        <f>HYPERLINK("#B"&amp;ROW(B219),"（B-１）Content status on declarable substances")</f>
        <v>（B-１）Content status on declarable substances</v>
      </c>
      <c r="D53" s="15"/>
    </row>
    <row r="54" spans="1:4" ht="15" customHeight="1" x14ac:dyDescent="0.35">
      <c r="A54" s="27"/>
      <c r="B54" s="27"/>
      <c r="C54" s="24" t="str">
        <f>HYPERLINK("#B"&amp;ROW(B246),"（B-２）Substance")</f>
        <v>（B-２）Substance</v>
      </c>
      <c r="D54" s="15"/>
    </row>
    <row r="55" spans="1:4" ht="15" customHeight="1" x14ac:dyDescent="0.35">
      <c r="A55" s="27"/>
      <c r="B55" s="27"/>
      <c r="C55" s="81" t="str">
        <f>HYPERLINK("#B"&amp;ROW(B278),"（B-３）Substances other than Declarable Substances (former Optional reporting)")</f>
        <v>（B-３）Substances other than Declarable Substances (former Optional reporting)</v>
      </c>
      <c r="D55" s="15"/>
    </row>
    <row r="56" spans="1:4" ht="15" customHeight="1" x14ac:dyDescent="0.35">
      <c r="A56" s="27"/>
      <c r="B56" s="15"/>
      <c r="C56" s="24" t="str">
        <f>HYPERLINK("#B"&amp;ROW(B303),"（B-４）How to enter data about Misc.")</f>
        <v>（B-４）How to enter data about Misc.</v>
      </c>
      <c r="D56" s="15"/>
    </row>
    <row r="57" spans="1:4" ht="15" customHeight="1" x14ac:dyDescent="0.35">
      <c r="A57" s="27"/>
      <c r="B57" s="15"/>
      <c r="C57" s="24" t="str">
        <f>HYPERLINK("#B"&amp;ROW(B472),"（B-５）Update substance information")</f>
        <v>（B-５）Update substance information</v>
      </c>
      <c r="D57" s="15"/>
    </row>
    <row r="58" spans="1:4" ht="15" customHeight="1" x14ac:dyDescent="0.35">
      <c r="A58" s="8"/>
      <c r="B58" s="9"/>
      <c r="C58" s="24" t="str">
        <f>HYPERLINK("#B"&amp;ROW(B391),"（B-６）Error check")</f>
        <v>（B-６）Error check</v>
      </c>
      <c r="D58" s="8"/>
    </row>
    <row r="59" spans="1:4" ht="15" customHeight="1" x14ac:dyDescent="0.35">
      <c r="A59" s="8"/>
      <c r="B59" s="9"/>
      <c r="C59" s="24"/>
      <c r="D59" s="8"/>
    </row>
    <row r="60" spans="1:4" ht="15" customHeight="1" x14ac:dyDescent="0.35">
      <c r="A60" s="8"/>
      <c r="B60" s="9"/>
      <c r="C60" s="9"/>
      <c r="D60" s="8"/>
    </row>
    <row r="61" spans="1:4" ht="15" customHeight="1" x14ac:dyDescent="0.35">
      <c r="A61" s="27"/>
      <c r="B61" s="24" t="str">
        <f>HYPERLINK("#B"&amp;ROW(B385),"3．Authorize / Output")</f>
        <v>3．Authorize / Output</v>
      </c>
      <c r="C61" s="15"/>
      <c r="D61" s="8"/>
    </row>
    <row r="62" spans="1:4" ht="15" customHeight="1" x14ac:dyDescent="0.35">
      <c r="A62" s="27"/>
      <c r="B62" s="27"/>
      <c r="C62" s="24" t="str">
        <f>HYPERLINK("#B"&amp;ROW(B391),"３-１ Error check")</f>
        <v>３-１ Error check</v>
      </c>
      <c r="D62" s="8"/>
    </row>
    <row r="63" spans="1:4" ht="15" customHeight="1" x14ac:dyDescent="0.35">
      <c r="A63" s="27"/>
      <c r="B63" s="27"/>
      <c r="C63" s="24" t="str">
        <f>HYPERLINK("#B"&amp;ROW(B396),"３-２ Authorization")</f>
        <v>３-２ Authorization</v>
      </c>
      <c r="D63" s="8"/>
    </row>
    <row r="64" spans="1:4" ht="15" customHeight="1" x14ac:dyDescent="0.35">
      <c r="A64" s="27"/>
      <c r="B64" s="27"/>
      <c r="C64" s="28"/>
    </row>
    <row r="65" spans="1:7" ht="15" customHeight="1" x14ac:dyDescent="0.35">
      <c r="A65" s="27"/>
      <c r="B65" s="27"/>
      <c r="C65" s="28"/>
    </row>
    <row r="66" spans="1:7" s="15" customFormat="1" ht="15" customHeight="1" x14ac:dyDescent="0.35">
      <c r="A66" s="25" t="s">
        <v>124</v>
      </c>
      <c r="B66" s="29"/>
      <c r="C66" s="26"/>
    </row>
    <row r="67" spans="1:7" s="15" customFormat="1" ht="15" customHeight="1" thickBot="1" x14ac:dyDescent="0.4">
      <c r="B67" s="26"/>
      <c r="C67" s="26"/>
    </row>
    <row r="68" spans="1:7" s="15" customFormat="1" ht="15" customHeight="1" x14ac:dyDescent="0.35">
      <c r="B68" s="31" t="s">
        <v>166</v>
      </c>
      <c r="C68" s="32"/>
      <c r="D68" s="33"/>
    </row>
    <row r="69" spans="1:7" s="15" customFormat="1" ht="15" customHeight="1" x14ac:dyDescent="0.35">
      <c r="B69" s="34" t="s">
        <v>164</v>
      </c>
      <c r="C69" s="26"/>
      <c r="D69" s="30"/>
    </row>
    <row r="70" spans="1:7" s="15" customFormat="1" ht="15" customHeight="1" x14ac:dyDescent="0.35">
      <c r="B70" s="34" t="s">
        <v>26</v>
      </c>
      <c r="C70" s="26"/>
      <c r="D70" s="30"/>
    </row>
    <row r="71" spans="1:7" s="15" customFormat="1" ht="15" customHeight="1" x14ac:dyDescent="0.35">
      <c r="B71" s="34" t="s">
        <v>27</v>
      </c>
      <c r="C71" s="26"/>
      <c r="D71" s="30"/>
    </row>
    <row r="72" spans="1:7" s="15" customFormat="1" ht="15" customHeight="1" x14ac:dyDescent="0.35">
      <c r="B72" s="34"/>
      <c r="C72" s="26"/>
      <c r="D72" s="30"/>
    </row>
    <row r="73" spans="1:7" s="15" customFormat="1" ht="15" customHeight="1" x14ac:dyDescent="0.35">
      <c r="B73" s="34" t="s">
        <v>167</v>
      </c>
      <c r="C73" s="26"/>
      <c r="D73" s="30"/>
    </row>
    <row r="74" spans="1:7" s="15" customFormat="1" ht="15" customHeight="1" thickBot="1" x14ac:dyDescent="0.4">
      <c r="B74" s="35" t="s">
        <v>125</v>
      </c>
      <c r="C74" s="36"/>
      <c r="D74" s="37"/>
    </row>
    <row r="75" spans="1:7" s="15" customFormat="1" ht="15" customHeight="1" x14ac:dyDescent="0.35">
      <c r="B75" s="26"/>
      <c r="C75" s="26"/>
    </row>
    <row r="76" spans="1:7" s="15" customFormat="1" ht="15" customHeight="1" x14ac:dyDescent="0.35">
      <c r="B76" s="26"/>
      <c r="C76" s="26"/>
    </row>
    <row r="77" spans="1:7" s="15" customFormat="1" ht="15" customHeight="1" x14ac:dyDescent="0.35">
      <c r="B77" s="38" t="s">
        <v>126</v>
      </c>
      <c r="C77" s="38"/>
    </row>
    <row r="78" spans="1:7" s="13" customFormat="1" ht="15" customHeight="1" x14ac:dyDescent="0.35">
      <c r="A78" s="39"/>
      <c r="B78" s="40"/>
      <c r="C78" s="41"/>
      <c r="D78" s="42"/>
      <c r="E78" s="42"/>
      <c r="F78" s="39"/>
      <c r="G78" s="27"/>
    </row>
    <row r="79" spans="1:7" s="13" customFormat="1" ht="15" customHeight="1" x14ac:dyDescent="0.35">
      <c r="A79" s="39"/>
      <c r="B79" s="40"/>
      <c r="C79" s="41"/>
      <c r="D79" s="42"/>
      <c r="E79" s="42"/>
      <c r="F79" s="39"/>
      <c r="G79" s="27"/>
    </row>
    <row r="80" spans="1:7" s="13" customFormat="1" ht="15" customHeight="1" x14ac:dyDescent="0.35">
      <c r="A80" s="39"/>
      <c r="B80" s="40"/>
      <c r="C80" s="41"/>
      <c r="D80" s="42"/>
      <c r="E80" s="42"/>
      <c r="F80" s="39"/>
      <c r="G80" s="27"/>
    </row>
    <row r="81" spans="1:7" s="13" customFormat="1" ht="15" customHeight="1" x14ac:dyDescent="0.35">
      <c r="A81" s="39"/>
      <c r="B81" s="40"/>
      <c r="C81" s="41"/>
      <c r="D81" s="42"/>
      <c r="E81" s="42"/>
      <c r="F81" s="39"/>
      <c r="G81" s="27"/>
    </row>
    <row r="82" spans="1:7" s="13" customFormat="1" ht="15" customHeight="1" x14ac:dyDescent="0.35">
      <c r="A82" s="39"/>
      <c r="B82" s="40"/>
      <c r="C82" s="41"/>
      <c r="D82" s="42"/>
      <c r="E82" s="42"/>
      <c r="F82" s="39"/>
      <c r="G82" s="27"/>
    </row>
    <row r="83" spans="1:7" s="13" customFormat="1" ht="15" customHeight="1" x14ac:dyDescent="0.35">
      <c r="A83" s="39"/>
      <c r="B83" s="40"/>
      <c r="C83" s="41"/>
      <c r="D83" s="42"/>
      <c r="E83" s="42"/>
      <c r="F83" s="39"/>
      <c r="G83" s="27"/>
    </row>
    <row r="84" spans="1:7" s="13" customFormat="1" ht="15" customHeight="1" x14ac:dyDescent="0.35">
      <c r="A84" s="39"/>
      <c r="B84" s="40"/>
      <c r="C84" s="41"/>
      <c r="D84" s="42"/>
      <c r="E84" s="42"/>
      <c r="F84" s="39"/>
      <c r="G84" s="27"/>
    </row>
    <row r="85" spans="1:7" s="13" customFormat="1" ht="15" customHeight="1" x14ac:dyDescent="0.35">
      <c r="A85" s="39"/>
      <c r="B85" s="40"/>
      <c r="C85" s="41"/>
      <c r="D85" s="42"/>
      <c r="E85" s="42"/>
      <c r="F85" s="39"/>
      <c r="G85" s="27"/>
    </row>
    <row r="86" spans="1:7" s="13" customFormat="1" ht="15" customHeight="1" x14ac:dyDescent="0.35">
      <c r="A86" s="39"/>
      <c r="B86" s="40"/>
      <c r="C86" s="41"/>
      <c r="D86" s="42"/>
      <c r="E86" s="42"/>
      <c r="F86" s="39"/>
      <c r="G86" s="27"/>
    </row>
    <row r="87" spans="1:7" s="13" customFormat="1" ht="15" customHeight="1" x14ac:dyDescent="0.35">
      <c r="A87" s="39"/>
      <c r="B87" s="40"/>
      <c r="C87" s="41"/>
      <c r="D87" s="42"/>
      <c r="E87" s="42"/>
      <c r="F87" s="39"/>
      <c r="G87" s="27"/>
    </row>
    <row r="88" spans="1:7" s="13" customFormat="1" ht="15" customHeight="1" x14ac:dyDescent="0.35">
      <c r="A88" s="39"/>
      <c r="B88" s="40"/>
      <c r="C88" s="41"/>
      <c r="D88" s="42"/>
      <c r="E88" s="42"/>
      <c r="F88" s="39"/>
      <c r="G88" s="27"/>
    </row>
    <row r="89" spans="1:7" s="13" customFormat="1" ht="15" customHeight="1" x14ac:dyDescent="0.35">
      <c r="A89" s="39"/>
      <c r="B89" s="40"/>
      <c r="C89" s="41"/>
      <c r="D89" s="42"/>
      <c r="E89" s="42"/>
      <c r="F89" s="39"/>
      <c r="G89" s="27"/>
    </row>
    <row r="90" spans="1:7" s="13" customFormat="1" ht="15" customHeight="1" x14ac:dyDescent="0.35">
      <c r="A90" s="39"/>
      <c r="B90" s="40"/>
      <c r="C90" s="41"/>
      <c r="D90" s="42"/>
      <c r="E90" s="42"/>
      <c r="F90" s="39"/>
      <c r="G90" s="27"/>
    </row>
    <row r="91" spans="1:7" s="13" customFormat="1" ht="15" customHeight="1" x14ac:dyDescent="0.35">
      <c r="A91" s="39"/>
      <c r="B91" s="40"/>
      <c r="C91" s="41"/>
      <c r="D91" s="42"/>
      <c r="E91" s="42"/>
      <c r="F91" s="39"/>
      <c r="G91" s="27"/>
    </row>
    <row r="92" spans="1:7" s="13" customFormat="1" ht="15" customHeight="1" x14ac:dyDescent="0.35">
      <c r="A92" s="39"/>
      <c r="B92" s="40"/>
      <c r="C92" s="41"/>
      <c r="D92" s="42"/>
      <c r="E92" s="42"/>
      <c r="F92" s="39"/>
      <c r="G92" s="27"/>
    </row>
    <row r="93" spans="1:7" s="13" customFormat="1" ht="15" customHeight="1" x14ac:dyDescent="0.35">
      <c r="A93" s="39"/>
      <c r="B93" s="40"/>
      <c r="C93" s="41"/>
      <c r="D93" s="42"/>
      <c r="E93" s="42"/>
      <c r="F93" s="39"/>
      <c r="G93" s="27"/>
    </row>
    <row r="94" spans="1:7" s="13" customFormat="1" ht="15" customHeight="1" x14ac:dyDescent="0.35">
      <c r="A94" s="39"/>
      <c r="B94" s="40"/>
      <c r="C94" s="41"/>
      <c r="D94" s="42"/>
      <c r="E94" s="42"/>
      <c r="F94" s="39"/>
      <c r="G94" s="27"/>
    </row>
    <row r="95" spans="1:7" s="13" customFormat="1" ht="15" customHeight="1" x14ac:dyDescent="0.35">
      <c r="A95" s="39"/>
      <c r="B95" s="40"/>
      <c r="C95" s="41"/>
      <c r="D95" s="42"/>
      <c r="E95" s="42"/>
      <c r="F95" s="39"/>
      <c r="G95" s="27"/>
    </row>
    <row r="96" spans="1:7" s="13" customFormat="1" ht="15" customHeight="1" x14ac:dyDescent="0.35">
      <c r="A96" s="39"/>
      <c r="B96" s="40"/>
      <c r="C96" s="41"/>
      <c r="D96" s="42"/>
      <c r="E96" s="42"/>
      <c r="F96" s="39"/>
      <c r="G96" s="27"/>
    </row>
    <row r="97" spans="1:7" s="13" customFormat="1" ht="15" customHeight="1" x14ac:dyDescent="0.35">
      <c r="A97" s="39"/>
      <c r="B97" s="40"/>
      <c r="C97" s="41"/>
      <c r="D97" s="42"/>
      <c r="E97" s="42"/>
      <c r="F97" s="39"/>
      <c r="G97" s="27"/>
    </row>
    <row r="98" spans="1:7" s="13" customFormat="1" ht="15" customHeight="1" x14ac:dyDescent="0.35">
      <c r="A98" s="39"/>
      <c r="B98" s="40"/>
      <c r="C98" s="41"/>
      <c r="D98" s="42"/>
      <c r="E98" s="42"/>
      <c r="F98" s="39"/>
      <c r="G98" s="27"/>
    </row>
    <row r="99" spans="1:7" s="13" customFormat="1" ht="15" customHeight="1" x14ac:dyDescent="0.35">
      <c r="A99" s="39"/>
      <c r="B99" s="40"/>
      <c r="C99" s="41"/>
      <c r="D99" s="42"/>
      <c r="E99" s="42"/>
      <c r="F99" s="39"/>
      <c r="G99" s="27"/>
    </row>
    <row r="100" spans="1:7" s="13" customFormat="1" ht="15" customHeight="1" x14ac:dyDescent="0.35">
      <c r="A100" s="27"/>
      <c r="B100" s="43"/>
      <c r="C100" s="26"/>
      <c r="F100" s="27"/>
      <c r="G100" s="27"/>
    </row>
    <row r="101" spans="1:7" s="13" customFormat="1" ht="18" customHeight="1" x14ac:dyDescent="0.35">
      <c r="A101" s="27"/>
      <c r="B101" s="44"/>
      <c r="C101" s="45"/>
      <c r="D101" s="45"/>
      <c r="F101" s="27"/>
      <c r="G101" s="46"/>
    </row>
    <row r="102" spans="1:7" s="13" customFormat="1" ht="18" customHeight="1" x14ac:dyDescent="0.35">
      <c r="A102" s="25" t="s">
        <v>127</v>
      </c>
      <c r="B102" s="47"/>
      <c r="C102" s="48"/>
      <c r="D102" s="45"/>
      <c r="F102" s="27"/>
      <c r="G102" s="46"/>
    </row>
    <row r="103" spans="1:7" s="13" customFormat="1" ht="18" customHeight="1" x14ac:dyDescent="0.35">
      <c r="A103" s="15"/>
      <c r="B103" s="47"/>
      <c r="C103" s="48"/>
      <c r="D103" s="45"/>
      <c r="F103" s="27"/>
      <c r="G103" s="46"/>
    </row>
    <row r="104" spans="1:7" s="13" customFormat="1" ht="18" customHeight="1" x14ac:dyDescent="0.35">
      <c r="A104" s="25" t="s">
        <v>33</v>
      </c>
      <c r="B104" s="47"/>
      <c r="C104" s="48"/>
      <c r="D104" s="45"/>
      <c r="F104" s="27"/>
      <c r="G104" s="46"/>
    </row>
    <row r="105" spans="1:7" s="13" customFormat="1" ht="18" customHeight="1" x14ac:dyDescent="0.35">
      <c r="A105" s="25" t="s">
        <v>128</v>
      </c>
      <c r="B105" s="15"/>
      <c r="C105" s="15"/>
      <c r="F105" s="27"/>
      <c r="G105" s="27"/>
    </row>
    <row r="106" spans="1:7" x14ac:dyDescent="0.35">
      <c r="B106" s="13" t="s">
        <v>35</v>
      </c>
      <c r="C106" s="15"/>
    </row>
    <row r="107" spans="1:7" x14ac:dyDescent="0.35">
      <c r="B107" s="15" t="s">
        <v>36</v>
      </c>
      <c r="C107" s="13"/>
    </row>
    <row r="136" spans="1:4" x14ac:dyDescent="0.35">
      <c r="A136" s="25" t="s">
        <v>37</v>
      </c>
    </row>
    <row r="137" spans="1:4" x14ac:dyDescent="0.35">
      <c r="B137" s="13" t="s">
        <v>38</v>
      </c>
      <c r="C137" s="13"/>
    </row>
    <row r="138" spans="1:4" x14ac:dyDescent="0.35">
      <c r="B138" s="13" t="s">
        <v>39</v>
      </c>
      <c r="C138" s="13"/>
    </row>
    <row r="139" spans="1:4" x14ac:dyDescent="0.35">
      <c r="B139" s="13" t="s">
        <v>40</v>
      </c>
      <c r="C139" s="13"/>
    </row>
    <row r="140" spans="1:4" x14ac:dyDescent="0.35">
      <c r="D140" s="13" t="s">
        <v>41</v>
      </c>
    </row>
    <row r="142" spans="1:4" x14ac:dyDescent="0.35">
      <c r="D142" s="6"/>
    </row>
    <row r="143" spans="1:4" x14ac:dyDescent="0.35">
      <c r="D143" s="6"/>
    </row>
    <row r="145" spans="1:4" x14ac:dyDescent="0.35">
      <c r="D145" s="13" t="s">
        <v>42</v>
      </c>
    </row>
    <row r="146" spans="1:4" x14ac:dyDescent="0.35">
      <c r="D146" s="13" t="s">
        <v>43</v>
      </c>
    </row>
    <row r="147" spans="1:4" x14ac:dyDescent="0.35">
      <c r="D147" s="13" t="s">
        <v>44</v>
      </c>
    </row>
    <row r="160" spans="1:4" x14ac:dyDescent="0.35">
      <c r="A160" s="25" t="s">
        <v>129</v>
      </c>
      <c r="B160" s="13"/>
    </row>
    <row r="161" spans="1:6" x14ac:dyDescent="0.35">
      <c r="A161" s="27"/>
      <c r="B161" s="13" t="s">
        <v>174</v>
      </c>
      <c r="C161" s="13"/>
      <c r="D161" s="13"/>
    </row>
    <row r="162" spans="1:6" x14ac:dyDescent="0.35">
      <c r="A162" s="27"/>
      <c r="B162" s="15" t="s">
        <v>168</v>
      </c>
      <c r="C162" s="15"/>
      <c r="D162" s="15"/>
    </row>
    <row r="163" spans="1:6" x14ac:dyDescent="0.35">
      <c r="A163" s="27"/>
      <c r="B163" s="15"/>
      <c r="C163" s="15" t="s">
        <v>175</v>
      </c>
      <c r="D163" s="15"/>
    </row>
    <row r="164" spans="1:6" x14ac:dyDescent="0.35">
      <c r="A164" s="27"/>
      <c r="B164" s="15" t="s">
        <v>170</v>
      </c>
      <c r="C164" s="15"/>
      <c r="D164" s="15"/>
    </row>
    <row r="165" spans="1:6" x14ac:dyDescent="0.35">
      <c r="A165" s="27"/>
      <c r="B165" s="15" t="s">
        <v>172</v>
      </c>
      <c r="C165" s="15"/>
      <c r="D165" s="15"/>
    </row>
    <row r="166" spans="1:6" x14ac:dyDescent="0.35">
      <c r="A166" s="27"/>
      <c r="B166" s="15"/>
    </row>
    <row r="167" spans="1:6" x14ac:dyDescent="0.35">
      <c r="A167" s="27"/>
      <c r="B167" s="52" t="s">
        <v>47</v>
      </c>
    </row>
    <row r="168" spans="1:6" x14ac:dyDescent="0.35">
      <c r="A168" s="27"/>
      <c r="B168" s="52" t="s">
        <v>48</v>
      </c>
    </row>
    <row r="169" spans="1:6" x14ac:dyDescent="0.35">
      <c r="F169" s="11"/>
    </row>
    <row r="172" spans="1:6" x14ac:dyDescent="0.35">
      <c r="D172" s="14" t="s">
        <v>49</v>
      </c>
    </row>
    <row r="175" spans="1:6" x14ac:dyDescent="0.35">
      <c r="A175" s="25" t="s">
        <v>51</v>
      </c>
      <c r="B175" s="13"/>
    </row>
    <row r="176" spans="1:6" x14ac:dyDescent="0.35">
      <c r="A176" s="27"/>
      <c r="B176" s="13" t="s">
        <v>52</v>
      </c>
    </row>
    <row r="182" spans="1:3" x14ac:dyDescent="0.35">
      <c r="A182" s="25" t="s">
        <v>56</v>
      </c>
      <c r="B182" s="13"/>
    </row>
    <row r="183" spans="1:3" x14ac:dyDescent="0.35">
      <c r="A183" s="27"/>
      <c r="B183" s="13" t="s">
        <v>179</v>
      </c>
      <c r="C183" s="13"/>
    </row>
    <row r="184" spans="1:3" x14ac:dyDescent="0.35">
      <c r="A184" s="27"/>
      <c r="B184" s="13" t="s">
        <v>180</v>
      </c>
      <c r="C184" s="13"/>
    </row>
    <row r="185" spans="1:3" x14ac:dyDescent="0.35">
      <c r="A185" s="27"/>
      <c r="B185" s="13" t="s">
        <v>178</v>
      </c>
    </row>
    <row r="198" spans="2:3" x14ac:dyDescent="0.35">
      <c r="B198" s="13" t="s">
        <v>130</v>
      </c>
      <c r="C198" s="13"/>
    </row>
    <row r="199" spans="2:3" x14ac:dyDescent="0.35">
      <c r="B199" s="53" t="s">
        <v>58</v>
      </c>
      <c r="C199" s="13"/>
    </row>
    <row r="200" spans="2:3" x14ac:dyDescent="0.35">
      <c r="B200" s="13"/>
      <c r="C200" s="13"/>
    </row>
    <row r="218" spans="1:2" x14ac:dyDescent="0.35">
      <c r="A218" s="25" t="s">
        <v>131</v>
      </c>
    </row>
    <row r="219" spans="1:2" x14ac:dyDescent="0.35">
      <c r="B219" t="s">
        <v>132</v>
      </c>
    </row>
    <row r="220" spans="1:2" x14ac:dyDescent="0.35">
      <c r="B220" t="s">
        <v>133</v>
      </c>
    </row>
    <row r="230" spans="2:2" ht="10" customHeight="1" x14ac:dyDescent="0.35"/>
    <row r="231" spans="2:2" x14ac:dyDescent="0.35">
      <c r="B231" t="s">
        <v>134</v>
      </c>
    </row>
    <row r="245" spans="1:3" x14ac:dyDescent="0.35">
      <c r="A245" s="25" t="s">
        <v>135</v>
      </c>
    </row>
    <row r="246" spans="1:3" x14ac:dyDescent="0.35">
      <c r="A246" s="25"/>
      <c r="B246" s="13" t="s">
        <v>60</v>
      </c>
      <c r="C246" s="15"/>
    </row>
    <row r="247" spans="1:3" x14ac:dyDescent="0.35">
      <c r="A247" s="25"/>
      <c r="B247" s="15" t="s">
        <v>61</v>
      </c>
      <c r="C247" s="15"/>
    </row>
    <row r="248" spans="1:3" x14ac:dyDescent="0.35">
      <c r="B248" s="13" t="s">
        <v>62</v>
      </c>
      <c r="C248" s="13"/>
    </row>
    <row r="274" spans="1:3" x14ac:dyDescent="0.35">
      <c r="B274" s="8"/>
    </row>
    <row r="275" spans="1:3" x14ac:dyDescent="0.35">
      <c r="B275" s="8"/>
    </row>
    <row r="276" spans="1:3" x14ac:dyDescent="0.35">
      <c r="B276" s="8"/>
    </row>
    <row r="277" spans="1:3" x14ac:dyDescent="0.35">
      <c r="A277" s="25" t="s">
        <v>184</v>
      </c>
      <c r="B277" s="13"/>
      <c r="C277" s="13"/>
    </row>
    <row r="278" spans="1:3" x14ac:dyDescent="0.35">
      <c r="A278" s="27"/>
      <c r="B278" s="13" t="s">
        <v>185</v>
      </c>
      <c r="C278" s="13"/>
    </row>
    <row r="279" spans="1:3" x14ac:dyDescent="0.35">
      <c r="A279" s="27"/>
      <c r="B279" s="14" t="s">
        <v>186</v>
      </c>
      <c r="C279" s="13"/>
    </row>
    <row r="280" spans="1:3" x14ac:dyDescent="0.35">
      <c r="A280" s="27"/>
      <c r="B280" s="13" t="s">
        <v>64</v>
      </c>
      <c r="C280" s="13"/>
    </row>
    <row r="281" spans="1:3" x14ac:dyDescent="0.35">
      <c r="A281" s="27"/>
      <c r="B281" s="13" t="s">
        <v>187</v>
      </c>
      <c r="C281" s="13"/>
    </row>
    <row r="282" spans="1:3" x14ac:dyDescent="0.35">
      <c r="A282" s="27"/>
      <c r="B282" s="15"/>
    </row>
    <row r="283" spans="1:3" ht="16" x14ac:dyDescent="0.35">
      <c r="A283" s="27"/>
      <c r="B283" s="54" t="s">
        <v>66</v>
      </c>
    </row>
    <row r="284" spans="1:3" x14ac:dyDescent="0.35">
      <c r="A284" s="27"/>
      <c r="B284" s="15" t="s">
        <v>67</v>
      </c>
    </row>
    <row r="285" spans="1:3" x14ac:dyDescent="0.35">
      <c r="A285" s="27"/>
      <c r="B285" s="15" t="s">
        <v>68</v>
      </c>
    </row>
    <row r="286" spans="1:3" x14ac:dyDescent="0.35">
      <c r="A286" s="27"/>
      <c r="B286" s="15" t="s">
        <v>69</v>
      </c>
    </row>
    <row r="287" spans="1:3" x14ac:dyDescent="0.35">
      <c r="B287" s="13"/>
    </row>
    <row r="288" spans="1:3" x14ac:dyDescent="0.35">
      <c r="B288" s="13"/>
    </row>
    <row r="289" spans="1:2" x14ac:dyDescent="0.35">
      <c r="B289" s="13"/>
    </row>
    <row r="290" spans="1:2" x14ac:dyDescent="0.35">
      <c r="B290" s="13"/>
    </row>
    <row r="291" spans="1:2" x14ac:dyDescent="0.35">
      <c r="B291" s="13"/>
    </row>
    <row r="292" spans="1:2" x14ac:dyDescent="0.35">
      <c r="B292" s="13"/>
    </row>
    <row r="293" spans="1:2" x14ac:dyDescent="0.35">
      <c r="B293" s="13"/>
    </row>
    <row r="294" spans="1:2" x14ac:dyDescent="0.35">
      <c r="B294" s="13"/>
    </row>
    <row r="295" spans="1:2" x14ac:dyDescent="0.35">
      <c r="B295" s="13"/>
    </row>
    <row r="300" spans="1:2" ht="25" customHeight="1" x14ac:dyDescent="0.35"/>
    <row r="302" spans="1:2" x14ac:dyDescent="0.35">
      <c r="A302" s="25" t="s">
        <v>161</v>
      </c>
      <c r="B302" s="13"/>
    </row>
    <row r="303" spans="1:2" x14ac:dyDescent="0.35">
      <c r="A303" s="27"/>
      <c r="B303" s="15" t="s">
        <v>70</v>
      </c>
    </row>
    <row r="304" spans="1:2" x14ac:dyDescent="0.35">
      <c r="A304" s="27"/>
      <c r="B304" s="55" t="s">
        <v>71</v>
      </c>
    </row>
    <row r="305" spans="1:2" x14ac:dyDescent="0.35">
      <c r="A305" s="27"/>
      <c r="B305" s="13" t="s">
        <v>72</v>
      </c>
    </row>
    <row r="306" spans="1:2" x14ac:dyDescent="0.35">
      <c r="A306" s="27"/>
      <c r="B306" s="56" t="s">
        <v>188</v>
      </c>
    </row>
    <row r="307" spans="1:2" x14ac:dyDescent="0.35">
      <c r="B307" s="22"/>
    </row>
    <row r="327" spans="2:4" x14ac:dyDescent="0.35">
      <c r="B327" s="15" t="s">
        <v>73</v>
      </c>
    </row>
    <row r="328" spans="2:4" x14ac:dyDescent="0.35">
      <c r="B328" s="13" t="s">
        <v>189</v>
      </c>
    </row>
    <row r="329" spans="2:4" x14ac:dyDescent="0.35">
      <c r="B329" t="s">
        <v>191</v>
      </c>
    </row>
    <row r="330" spans="2:4" x14ac:dyDescent="0.35">
      <c r="B330" s="57" t="s">
        <v>75</v>
      </c>
      <c r="C330" s="58"/>
      <c r="D330" s="58"/>
    </row>
    <row r="331" spans="2:4" x14ac:dyDescent="0.35">
      <c r="B331" s="58"/>
      <c r="C331" s="59" t="s">
        <v>76</v>
      </c>
      <c r="D331" s="58"/>
    </row>
    <row r="343" spans="1:2" x14ac:dyDescent="0.35">
      <c r="A343" s="25" t="s">
        <v>136</v>
      </c>
    </row>
    <row r="344" spans="1:2" x14ac:dyDescent="0.35">
      <c r="B344" t="s">
        <v>137</v>
      </c>
    </row>
    <row r="364" spans="2:2" x14ac:dyDescent="0.35">
      <c r="B364" s="13" t="s">
        <v>65</v>
      </c>
    </row>
    <row r="365" spans="2:2" x14ac:dyDescent="0.35">
      <c r="B365" t="s">
        <v>138</v>
      </c>
    </row>
    <row r="366" spans="2:2" x14ac:dyDescent="0.35">
      <c r="B366" t="s">
        <v>139</v>
      </c>
    </row>
    <row r="376" spans="1:2" ht="23.15" customHeight="1" x14ac:dyDescent="0.35"/>
    <row r="377" spans="1:2" x14ac:dyDescent="0.35">
      <c r="A377" s="25" t="s">
        <v>140</v>
      </c>
    </row>
    <row r="378" spans="1:2" x14ac:dyDescent="0.35">
      <c r="B378" s="55" t="s">
        <v>141</v>
      </c>
    </row>
    <row r="379" spans="1:2" x14ac:dyDescent="0.35">
      <c r="B379" s="55" t="s">
        <v>142</v>
      </c>
    </row>
    <row r="380" spans="1:2" x14ac:dyDescent="0.35">
      <c r="B380" s="13" t="s">
        <v>79</v>
      </c>
    </row>
    <row r="385" spans="1:2" x14ac:dyDescent="0.35">
      <c r="A385" s="25" t="s">
        <v>143</v>
      </c>
    </row>
    <row r="386" spans="1:2" x14ac:dyDescent="0.35">
      <c r="A386" s="25"/>
      <c r="B386" s="13" t="s">
        <v>103</v>
      </c>
    </row>
    <row r="387" spans="1:2" x14ac:dyDescent="0.35">
      <c r="A387" s="25"/>
    </row>
    <row r="391" spans="1:2" ht="10" customHeight="1" x14ac:dyDescent="0.35">
      <c r="A391" s="25" t="s">
        <v>104</v>
      </c>
      <c r="B391" s="13"/>
    </row>
    <row r="392" spans="1:2" x14ac:dyDescent="0.35">
      <c r="A392" s="27"/>
      <c r="B392" s="15" t="s">
        <v>144</v>
      </c>
    </row>
    <row r="396" spans="1:2" x14ac:dyDescent="0.35">
      <c r="A396" s="25" t="s">
        <v>106</v>
      </c>
      <c r="B396" s="13"/>
    </row>
    <row r="397" spans="1:2" x14ac:dyDescent="0.35">
      <c r="A397" s="27"/>
      <c r="B397" s="13" t="s">
        <v>107</v>
      </c>
    </row>
    <row r="401" spans="2:2" x14ac:dyDescent="0.35">
      <c r="B401" s="13" t="s">
        <v>108</v>
      </c>
    </row>
    <row r="402" spans="2:2" ht="13" customHeight="1" x14ac:dyDescent="0.35"/>
  </sheetData>
  <phoneticPr fontId="1"/>
  <hyperlinks>
    <hyperlink ref="D9" r:id="rId1" xr:uid="{21260EED-C48E-42F1-8ADD-A743038B8DC8}"/>
    <hyperlink ref="D10" r:id="rId2" xr:uid="{8ABC9D9C-ACFA-4C54-AC2B-CBEE83FE738E}"/>
    <hyperlink ref="C38" r:id="rId3" location="movie" xr:uid="{1F0B2BCC-15E2-4C6D-AF77-93E59D7ED01C}"/>
  </hyperlinks>
  <pageMargins left="0.23622047244094491" right="0.23622047244094491" top="0.74803149606299213" bottom="0.74803149606299213" header="0.31496062992125984" footer="0.31496062992125984"/>
  <pageSetup paperSize="9" scale="56" orientation="portrait" r:id="rId4"/>
  <headerFooter>
    <oddHeader xml:space="preserve">&amp;R&amp;"Calibri,標準"&amp;14&amp;KFF0000 L2: Internal use only&amp;1#
</oddHeader>
    <oddFooter>&amp;C&amp;P/&amp;N</oddFooter>
  </headerFooter>
  <rowBreaks count="6" manualBreakCount="6">
    <brk id="39" max="16383" man="1"/>
    <brk id="101" max="16383" man="1"/>
    <brk id="159" max="4" man="1"/>
    <brk id="217" max="4" man="1"/>
    <brk id="276" max="4" man="1"/>
    <brk id="342" max="4" man="1"/>
  </rowBreaks>
  <drawing r:id="rId5"/>
</worksheet>
</file>

<file path=docMetadata/LabelInfo.xml><?xml version="1.0" encoding="utf-8"?>
<clbl:labelList xmlns:clbl="http://schemas.microsoft.com/office/2020/mipLabelMetadata">
  <clbl:label id="{ca92b90d-8b2c-464d-94f0-5bcfb983aed4}" enabled="1" method="Standard" siteId="{7e452255-946f-4f17-800a-a0fb6835dc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AI data Entry  (ENG)</vt:lpstr>
      <vt:lpstr>CI data Entry  (ENG)</vt:lpstr>
      <vt:lpstr>'AI data Entry  (ENG)'!Print_Area</vt:lpstr>
      <vt:lpstr>'CI data Entry  (ENG)'!Print_Area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tdk</dc:creator>
  <cp:keywords/>
  <dc:description/>
  <cp:lastModifiedBy>Yuko Miyamoto</cp:lastModifiedBy>
  <cp:revision/>
  <dcterms:created xsi:type="dcterms:W3CDTF">2017-03-10T00:18:22Z</dcterms:created>
  <dcterms:modified xsi:type="dcterms:W3CDTF">2025-12-11T01:34:33Z</dcterms:modified>
  <cp:category/>
  <cp:contentStatus/>
</cp:coreProperties>
</file>